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filterPrivacy="1" defaultThemeVersion="124226"/>
  <xr:revisionPtr revIDLastSave="0" documentId="11_4682ACC8CC00CC9FD20A3D175FD1302EF02EC24B" xr6:coauthVersionLast="47" xr6:coauthVersionMax="47" xr10:uidLastSave="{00000000-0000-0000-0000-000000000000}"/>
  <bookViews>
    <workbookView xWindow="0" yWindow="60" windowWidth="13860" windowHeight="10140" tabRatio="304" xr2:uid="{00000000-000D-0000-FFFF-FFFF00000000}"/>
  </bookViews>
  <sheets>
    <sheet name="Header" sheetId="2" r:id="rId1"/>
    <sheet name="GroundData" sheetId="1" r:id="rId2"/>
    <sheet name="Summary" sheetId="5" r:id="rId3"/>
  </sheets>
  <definedNames>
    <definedName name="_xlnm._FilterDatabase" localSheetId="1" hidden="1">GroundData!$AN$2:$AN$49</definedName>
  </definedNames>
  <calcPr calcId="145621"/>
</workbook>
</file>

<file path=xl/calcChain.xml><?xml version="1.0" encoding="utf-8"?>
<calcChain xmlns="http://schemas.openxmlformats.org/spreadsheetml/2006/main">
  <c r="AT4" i="1" l="1"/>
  <c r="AU4" i="1" s="1"/>
  <c r="AT5" i="1"/>
  <c r="AU5" i="1" s="1"/>
  <c r="AT6" i="1"/>
  <c r="AU6" i="1" s="1"/>
  <c r="AT7" i="1"/>
  <c r="AU7" i="1" s="1"/>
  <c r="AT8" i="1"/>
  <c r="AU8" i="1" s="1"/>
  <c r="AT9" i="1"/>
  <c r="AU9" i="1" s="1"/>
  <c r="AT10" i="1"/>
  <c r="AU10" i="1" s="1"/>
  <c r="AT11" i="1"/>
  <c r="AU11" i="1" s="1"/>
  <c r="AT12" i="1"/>
  <c r="AU12" i="1" s="1"/>
  <c r="AT13" i="1"/>
  <c r="AU13" i="1" s="1"/>
  <c r="AT14" i="1"/>
  <c r="AU14" i="1" s="1"/>
  <c r="AT15" i="1"/>
  <c r="AU15" i="1" s="1"/>
  <c r="AT16" i="1"/>
  <c r="AU16" i="1" s="1"/>
  <c r="AT18" i="1"/>
  <c r="AU18" i="1" s="1"/>
  <c r="AT19" i="1"/>
  <c r="AU19" i="1" s="1"/>
  <c r="AT20" i="1"/>
  <c r="AU20" i="1" s="1"/>
  <c r="AT21" i="1"/>
  <c r="AU21" i="1" s="1"/>
  <c r="AT23" i="1"/>
  <c r="AU23" i="1" s="1"/>
  <c r="AT25" i="1"/>
  <c r="AU25" i="1" s="1"/>
  <c r="AT26" i="1"/>
  <c r="AU26" i="1" s="1"/>
  <c r="AT30" i="1"/>
  <c r="AU30" i="1" s="1"/>
  <c r="AT31" i="1"/>
  <c r="AU31" i="1" s="1"/>
  <c r="AT39" i="1"/>
  <c r="AU39" i="1" s="1"/>
  <c r="AT43" i="1"/>
  <c r="AU43" i="1" s="1"/>
  <c r="AT44" i="1"/>
  <c r="AU44" i="1" s="1"/>
  <c r="AR4" i="1"/>
  <c r="AS4" i="1" s="1"/>
  <c r="AR5" i="1"/>
  <c r="AS5" i="1" s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8" i="1"/>
  <c r="AS18" i="1" s="1"/>
  <c r="AR19" i="1"/>
  <c r="AS19" i="1" s="1"/>
  <c r="AR20" i="1"/>
  <c r="AS20" i="1" s="1"/>
  <c r="AR21" i="1"/>
  <c r="AS21" i="1" s="1"/>
  <c r="AR23" i="1"/>
  <c r="AS23" i="1" s="1"/>
  <c r="AR25" i="1"/>
  <c r="AS25" i="1" s="1"/>
  <c r="AR26" i="1"/>
  <c r="AS26" i="1" s="1"/>
  <c r="AR30" i="1"/>
  <c r="AS30" i="1" s="1"/>
  <c r="AR31" i="1"/>
  <c r="AS31" i="1" s="1"/>
  <c r="AR39" i="1"/>
  <c r="AS39" i="1" s="1"/>
  <c r="AR43" i="1"/>
  <c r="AS43" i="1" s="1"/>
  <c r="AR44" i="1"/>
  <c r="AS44" i="1" s="1"/>
  <c r="AR45" i="1"/>
  <c r="AR46" i="1"/>
  <c r="AR47" i="1"/>
  <c r="AR48" i="1"/>
  <c r="AR49" i="1"/>
</calcChain>
</file>

<file path=xl/sharedStrings.xml><?xml version="1.0" encoding="utf-8"?>
<sst xmlns="http://schemas.openxmlformats.org/spreadsheetml/2006/main" count="846" uniqueCount="207">
  <si>
    <t>FRM4VEG</t>
  </si>
  <si>
    <t>Vegetation Ground Measurements</t>
  </si>
  <si>
    <t>General Information</t>
  </si>
  <si>
    <t>Field Campaign</t>
  </si>
  <si>
    <t>Site</t>
  </si>
  <si>
    <t>Wytham Woods (Oxford)</t>
  </si>
  <si>
    <t xml:space="preserve">Coordinates </t>
  </si>
  <si>
    <t>51.769488º N, 1.323874º W (datum: WGS-84, center of site)</t>
  </si>
  <si>
    <t>Altitude</t>
  </si>
  <si>
    <t>100 m</t>
  </si>
  <si>
    <t xml:space="preserve">Dates </t>
  </si>
  <si>
    <t>3rd - 12th July 2018</t>
  </si>
  <si>
    <t xml:space="preserve">Instruments </t>
  </si>
  <si>
    <t>Digital Hemispherical Photographs (DHP); Konica Minolta SPAD-502</t>
  </si>
  <si>
    <t xml:space="preserve"> Sampling Strategy</t>
  </si>
  <si>
    <t>DHP: 12-15 measurements per ESU (20 m x 20 m)</t>
  </si>
  <si>
    <t>SPAD-502: 234 measurements (13 points, 3 leaves per point, 6 replicates per leaf) per ESU (20 m x 20 m)</t>
  </si>
  <si>
    <t>Version</t>
  </si>
  <si>
    <t>Version 2 includes the following changes respect to V1: a new chlorophyll calibration, a new CAN-EYE processing</t>
  </si>
  <si>
    <t>Column</t>
  </si>
  <si>
    <t>Var. Name</t>
  </si>
  <si>
    <t>Comment</t>
  </si>
  <si>
    <t>Plot #</t>
  </si>
  <si>
    <t>Number of the field plot in the site</t>
  </si>
  <si>
    <t>Plot Label</t>
  </si>
  <si>
    <t>Label of the plot in the site</t>
  </si>
  <si>
    <t>ESU #</t>
  </si>
  <si>
    <t>Number of the Elementary Sampling Unit (ESU)</t>
  </si>
  <si>
    <t>ESU Label</t>
  </si>
  <si>
    <t>Label of the ESU in the campaign</t>
  </si>
  <si>
    <t>Northing Coord.</t>
  </si>
  <si>
    <t>Geographical coordinate: latitude (º), WGS-84</t>
  </si>
  <si>
    <t>Easting Coord.</t>
  </si>
  <si>
    <t>Geographical coordinate: longitude (º), WGS-84</t>
  </si>
  <si>
    <t>Extent (m) of ESU (diameter)</t>
  </si>
  <si>
    <t>Size of the ESU</t>
  </si>
  <si>
    <t>Land Cover</t>
  </si>
  <si>
    <t>Detailed land cover</t>
  </si>
  <si>
    <t xml:space="preserve"> Date (dd/mm/yyyy)</t>
  </si>
  <si>
    <t>Date of measurements</t>
  </si>
  <si>
    <t>LAI</t>
  </si>
  <si>
    <t>Method</t>
  </si>
  <si>
    <t>Instrument</t>
  </si>
  <si>
    <t>Nb. Replications</t>
  </si>
  <si>
    <t>Number of replications</t>
  </si>
  <si>
    <t>LAIeff_down</t>
  </si>
  <si>
    <t>Effective leaf area index (LAI) of forest understory calculated as the mean of CE V5.1, CE V6.1, and Miller results (downwards facing images)</t>
  </si>
  <si>
    <t>Uncertainty</t>
  </si>
  <si>
    <t>Uncertainty in LAIeff_down due to variability in gap fraction over the ESU, analysis method, image classification, and instrument levelling (k=1)</t>
  </si>
  <si>
    <t>LAIeff_up</t>
  </si>
  <si>
    <t>Effective LAI of forest overstory calculated as the mean of CE V5.1, CE V6.1, and Miller results (upwards facing images)</t>
  </si>
  <si>
    <t>Uncertainty in LAIeff_up due to variability in gap fraction over the ESU, analysis method, image classification, and instrument levelling (k=1)</t>
  </si>
  <si>
    <t>LAIeff</t>
  </si>
  <si>
    <t>Effective LAI of the forest canopy calculated as the sum of LAIeff_down and LAIeff_up</t>
  </si>
  <si>
    <t>Propagated uncertainty (k=1)</t>
  </si>
  <si>
    <t>LAI_down</t>
  </si>
  <si>
    <t>True LAI of forest understory calculated as the mean of CE V5.1 and CE V6.1 results (downwards facing images)</t>
  </si>
  <si>
    <t>Uncertainty in LAI_down due to variability in gap fraction over the ESU, analysis method, image classification, and instrument levelling (k=1)</t>
  </si>
  <si>
    <t>LAI_up</t>
  </si>
  <si>
    <t>True LAI of forest overstory calculated as the mean of CE V5.1 and CE V6.1 results (upwards facing images)</t>
  </si>
  <si>
    <t>Uncertainty in LAI_up due to variability in gap fraction over the ESU, analysis method, image classification, and instrument levelling (k=1)</t>
  </si>
  <si>
    <t>True LAI of forest canopy calculated as the sum of LAI_down and LAI_up</t>
  </si>
  <si>
    <t>FAPAR</t>
  </si>
  <si>
    <t>FAPAR_down</t>
  </si>
  <si>
    <t>Instantaneous black-sky (direct) fraction of intercepted photosynthetically active radiation (FIPAR) of forest understory at 10:30 local solar time (downwards facing images)</t>
  </si>
  <si>
    <t>Uncertainty in FAPAR_down due to variability in gap fraction over the ESU, image classification, and instrument levelling (k=1)</t>
  </si>
  <si>
    <t>FAPAR_up</t>
  </si>
  <si>
    <t>Instantaneous black-sky (direct) FIPAR of forest overstory at 10:30 local solar time (upwards facing images)</t>
  </si>
  <si>
    <t>Uncertainty in FAPAR_up due to variability in gap fraction over the ESU, image classification, and instrument levelling (k=1)</t>
  </si>
  <si>
    <t xml:space="preserve"> FIPAR of forest canopy, calculated as FAPAR_up+(1-FAPAR_up)*FAPAR_down</t>
  </si>
  <si>
    <t>FCOVER</t>
  </si>
  <si>
    <t>FCOVER_down</t>
  </si>
  <si>
    <t>Fraction of vegetation cover (FCOVER) of forest understory (downwards facing images)</t>
  </si>
  <si>
    <t>Uncertainty in FCOVER_down due to variability in gap fraction over the ESU, image classification, and instrument levelling (k=1)</t>
  </si>
  <si>
    <t>FCOVER_up</t>
  </si>
  <si>
    <t>FCOVER of forest overstory at nadir (upwards facing images)</t>
  </si>
  <si>
    <t>Uncertainty in FCOVER_up due to variability in gap fraction over the ESU, image classification, and instrument levelling (k=1)</t>
  </si>
  <si>
    <t>FCOVER of forest canopy, calculated as FCOVER_up+(1-FCOVER_up)*FCOVER_down</t>
  </si>
  <si>
    <t>Chlorophyll</t>
  </si>
  <si>
    <r>
      <t>LCC (g m</t>
    </r>
    <r>
      <rPr>
        <b/>
        <vertAlign val="superscript"/>
        <sz val="10"/>
        <color theme="1"/>
        <rFont val="Arial"/>
        <family val="2"/>
      </rPr>
      <t>-2</t>
    </r>
    <r>
      <rPr>
        <b/>
        <sz val="10"/>
        <color theme="1"/>
        <rFont val="Arial"/>
        <family val="2"/>
      </rPr>
      <t>)</t>
    </r>
  </si>
  <si>
    <r>
      <t>Leaf chlorophyll concentration (g m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>)</t>
    </r>
  </si>
  <si>
    <t>Uncertainty in LCC due to SPAD-502 uncertainties, variability in SPAD-502 values over the ESU, and uncertainties in laboratory calibration (k=1)</t>
  </si>
  <si>
    <r>
      <t>CCCeff (g m</t>
    </r>
    <r>
      <rPr>
        <b/>
        <vertAlign val="superscript"/>
        <sz val="10"/>
        <color theme="1"/>
        <rFont val="Arial"/>
        <family val="2"/>
      </rPr>
      <t>-2</t>
    </r>
    <r>
      <rPr>
        <b/>
        <sz val="10"/>
        <color theme="1"/>
        <rFont val="Arial"/>
        <family val="2"/>
      </rPr>
      <t>)</t>
    </r>
  </si>
  <si>
    <r>
      <t>Canopy chlorophyll content (CCC) calculated as the product of LAIeff_combined and LCC (g m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>)</t>
    </r>
  </si>
  <si>
    <r>
      <t>CCC (g m</t>
    </r>
    <r>
      <rPr>
        <b/>
        <vertAlign val="superscript"/>
        <sz val="10"/>
        <color theme="1"/>
        <rFont val="Arial"/>
        <family val="2"/>
      </rPr>
      <t>-2</t>
    </r>
    <r>
      <rPr>
        <b/>
        <sz val="10"/>
        <color theme="1"/>
        <rFont val="Arial"/>
        <family val="2"/>
      </rPr>
      <t>)</t>
    </r>
  </si>
  <si>
    <r>
      <t>CCC calculated as the product of LAI_combined and LCC (g m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>)</t>
    </r>
  </si>
  <si>
    <t>Other</t>
  </si>
  <si>
    <t>LAI57eff</t>
  </si>
  <si>
    <t>Effective LAI according to the P57 method</t>
  </si>
  <si>
    <t>Clumping</t>
  </si>
  <si>
    <t>Clumping index calculated as LAIeff/LAI</t>
  </si>
  <si>
    <t>FAPAR daily</t>
  </si>
  <si>
    <t>Daily integrated black-sky (direct) FIPAR</t>
  </si>
  <si>
    <t>FAPAR (white-sky)</t>
  </si>
  <si>
    <t>Instantaneous white-sky (diffuse) FIPAR</t>
  </si>
  <si>
    <t>Comments</t>
  </si>
  <si>
    <t>Additional comments</t>
  </si>
  <si>
    <t>Contact</t>
  </si>
  <si>
    <t>Fernando Camacho for LAI, FAPAR and FCOVER measurements</t>
  </si>
  <si>
    <t>fernando.camacho@eolab.es</t>
  </si>
  <si>
    <t>Jadu Dash for LCC and CCC measurements</t>
  </si>
  <si>
    <t>j.dash@soton.ac.uk</t>
  </si>
  <si>
    <t>Dataset prepared for the ESA FRM4VEG project</t>
  </si>
  <si>
    <t xml:space="preserve">Northing Coord. </t>
  </si>
  <si>
    <t xml:space="preserve">Easting Coord. </t>
  </si>
  <si>
    <t>Extent (m) of ESU</t>
  </si>
  <si>
    <t>Date (dd/mm/yyyy)</t>
  </si>
  <si>
    <t>Nb. Replications Down / Up</t>
  </si>
  <si>
    <r>
      <t>Uncertainty (g m</t>
    </r>
    <r>
      <rPr>
        <b/>
        <vertAlign val="superscript"/>
        <sz val="10"/>
        <color theme="1"/>
        <rFont val="Arial"/>
        <family val="2"/>
      </rPr>
      <t>-2</t>
    </r>
    <r>
      <rPr>
        <b/>
        <sz val="10"/>
        <color theme="1"/>
        <rFont val="Arial"/>
        <family val="2"/>
      </rPr>
      <t>)</t>
    </r>
  </si>
  <si>
    <t>E01</t>
  </si>
  <si>
    <t>Deciduous forest</t>
  </si>
  <si>
    <t>DHP</t>
  </si>
  <si>
    <t>13</t>
  </si>
  <si>
    <t>NaN</t>
  </si>
  <si>
    <t>E02</t>
  </si>
  <si>
    <t>11/13</t>
  </si>
  <si>
    <t>SPAD-502</t>
  </si>
  <si>
    <t>E03</t>
  </si>
  <si>
    <t>E04</t>
  </si>
  <si>
    <t>13/14</t>
  </si>
  <si>
    <t>E05</t>
  </si>
  <si>
    <t>9/11</t>
  </si>
  <si>
    <t>E06</t>
  </si>
  <si>
    <t>12/13</t>
  </si>
  <si>
    <t>E07</t>
  </si>
  <si>
    <t>10/13</t>
  </si>
  <si>
    <t>E08</t>
  </si>
  <si>
    <t>E09</t>
  </si>
  <si>
    <t>E10</t>
  </si>
  <si>
    <t>PAR #7</t>
  </si>
  <si>
    <t>E11</t>
  </si>
  <si>
    <t>12</t>
  </si>
  <si>
    <t>PAR #13</t>
  </si>
  <si>
    <t>E12</t>
  </si>
  <si>
    <t>PAR #20</t>
  </si>
  <si>
    <t>E13</t>
  </si>
  <si>
    <t>14/13</t>
  </si>
  <si>
    <t>E14</t>
  </si>
  <si>
    <t>10</t>
  </si>
  <si>
    <t>Grassland</t>
  </si>
  <si>
    <t>E15</t>
  </si>
  <si>
    <t>E16</t>
  </si>
  <si>
    <t>E17</t>
  </si>
  <si>
    <t>E18</t>
  </si>
  <si>
    <t>E19</t>
  </si>
  <si>
    <t>E20</t>
  </si>
  <si>
    <t>11/12</t>
  </si>
  <si>
    <t>E21</t>
  </si>
  <si>
    <t>E22</t>
  </si>
  <si>
    <t>E23</t>
  </si>
  <si>
    <t>14</t>
  </si>
  <si>
    <t>E24</t>
  </si>
  <si>
    <t>9/13</t>
  </si>
  <si>
    <t>E25</t>
  </si>
  <si>
    <t>15</t>
  </si>
  <si>
    <t>E26</t>
  </si>
  <si>
    <t>13/12</t>
  </si>
  <si>
    <t>E27</t>
  </si>
  <si>
    <t>E28</t>
  </si>
  <si>
    <t>E29</t>
  </si>
  <si>
    <t>E30</t>
  </si>
  <si>
    <t>E31</t>
  </si>
  <si>
    <t>E32</t>
  </si>
  <si>
    <t>E33</t>
  </si>
  <si>
    <t>12/14</t>
  </si>
  <si>
    <t>PAR #5</t>
  </si>
  <si>
    <t>E34</t>
  </si>
  <si>
    <t>PAR #22</t>
  </si>
  <si>
    <t>E35</t>
  </si>
  <si>
    <t>PAR #27</t>
  </si>
  <si>
    <t>E36</t>
  </si>
  <si>
    <t>PAR #30</t>
  </si>
  <si>
    <t>E37</t>
  </si>
  <si>
    <t>E38</t>
  </si>
  <si>
    <t>E39</t>
  </si>
  <si>
    <t>PAR #31</t>
  </si>
  <si>
    <t>E40</t>
  </si>
  <si>
    <t>PAR #28</t>
  </si>
  <si>
    <t>E41</t>
  </si>
  <si>
    <t>E42</t>
  </si>
  <si>
    <t>BS01</t>
  </si>
  <si>
    <t>Bare soil</t>
  </si>
  <si>
    <t>Visual inspection</t>
  </si>
  <si>
    <t>BS02</t>
  </si>
  <si>
    <t>BS03</t>
  </si>
  <si>
    <t>BS04</t>
  </si>
  <si>
    <t>BS05</t>
  </si>
  <si>
    <t>FRM4VEG WYTHAM WOODS: Available Vegetation Ground Measurements</t>
  </si>
  <si>
    <t>Parameter</t>
  </si>
  <si>
    <t>Date</t>
  </si>
  <si>
    <t># ESUs</t>
  </si>
  <si>
    <t>Protocol</t>
  </si>
  <si>
    <t>Additional Data</t>
  </si>
  <si>
    <t>3rd - 5th of July 2018</t>
  </si>
  <si>
    <t>DHP (Canon EOS 6D)</t>
  </si>
  <si>
    <t>12-15 measurements per ESU</t>
  </si>
  <si>
    <t xml:space="preserve"> Uncertainty, LAI57eff, Clumping
</t>
  </si>
  <si>
    <t>Estimated by processing DHP with CAN-EYE</t>
  </si>
  <si>
    <t>N/A</t>
  </si>
  <si>
    <t>Bare areas</t>
  </si>
  <si>
    <t>Uncertainty, FAPAR daily, FAPAR (white-sky)</t>
  </si>
  <si>
    <t>3rd - 12th of July 2018</t>
  </si>
  <si>
    <t>Konica Minolta SPAD-502</t>
  </si>
  <si>
    <t>224 measurements (13 points, 3 leaves per point, 6 replicates per leaf) per ESU</t>
  </si>
  <si>
    <t>Calibrated by laboratory chlorophyll extraction</t>
  </si>
  <si>
    <t>Estimated as product of LAIeff and LCC</t>
  </si>
  <si>
    <t>Estimated as product of LAI and 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</si>
</sst>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u/>
      <sz val="18"/>
      <color rgb="FF00B050"/>
      <name val="Arial"/>
      <family val="2"/>
    </font>
    <font>
      <b/>
      <u/>
      <sz val="16"/>
      <color rgb="FF00B050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 wrapText="1"/>
    </xf>
    <xf numFmtId="0" fontId="2" fillId="0" borderId="0" xfId="0" applyFont="1"/>
    <xf numFmtId="0" fontId="10" fillId="10" borderId="21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0" fillId="10" borderId="48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6" fillId="5" borderId="22" xfId="1" applyFill="1" applyBorder="1" applyAlignment="1" applyProtection="1">
      <alignment horizontal="center"/>
    </xf>
    <xf numFmtId="0" fontId="2" fillId="0" borderId="23" xfId="0" applyFont="1" applyBorder="1" applyAlignment="1">
      <alignment horizontal="center" wrapText="1"/>
    </xf>
    <xf numFmtId="0" fontId="6" fillId="5" borderId="24" xfId="1" applyFill="1" applyBorder="1" applyAlignment="1" applyProtection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14" fontId="2" fillId="0" borderId="49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0" fillId="9" borderId="64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10" fillId="9" borderId="7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2" fillId="9" borderId="50" xfId="0" applyFont="1" applyFill="1" applyBorder="1" applyAlignment="1">
      <alignment horizontal="center"/>
    </xf>
    <xf numFmtId="0" fontId="2" fillId="9" borderId="65" xfId="0" applyFont="1" applyFill="1" applyBorder="1" applyAlignment="1">
      <alignment horizontal="center"/>
    </xf>
    <xf numFmtId="0" fontId="2" fillId="9" borderId="54" xfId="0" applyFont="1" applyFill="1" applyBorder="1" applyAlignment="1">
      <alignment horizontal="center"/>
    </xf>
    <xf numFmtId="0" fontId="2" fillId="9" borderId="67" xfId="0" applyFont="1" applyFill="1" applyBorder="1" applyAlignment="1">
      <alignment horizontal="center"/>
    </xf>
    <xf numFmtId="0" fontId="2" fillId="9" borderId="75" xfId="0" applyFont="1" applyFill="1" applyBorder="1" applyAlignment="1">
      <alignment horizontal="center" wrapText="1"/>
    </xf>
    <xf numFmtId="0" fontId="2" fillId="9" borderId="76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/>
    </xf>
    <xf numFmtId="0" fontId="10" fillId="8" borderId="3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9" borderId="47" xfId="0" applyFont="1" applyFill="1" applyBorder="1" applyAlignment="1">
      <alignment horizontal="center"/>
    </xf>
    <xf numFmtId="0" fontId="2" fillId="9" borderId="68" xfId="0" applyFont="1" applyFill="1" applyBorder="1" applyAlignment="1">
      <alignment horizontal="center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9" borderId="69" xfId="0" applyFont="1" applyFill="1" applyBorder="1" applyAlignment="1">
      <alignment horizontal="center" vertical="center" wrapText="1"/>
    </xf>
    <xf numFmtId="0" fontId="10" fillId="9" borderId="71" xfId="0" applyFont="1" applyFill="1" applyBorder="1" applyAlignment="1">
      <alignment horizontal="center" vertical="center" wrapText="1"/>
    </xf>
    <xf numFmtId="0" fontId="1" fillId="9" borderId="60" xfId="0" applyFont="1" applyFill="1" applyBorder="1" applyAlignment="1">
      <alignment horizontal="center" vertical="center"/>
    </xf>
    <xf numFmtId="0" fontId="1" fillId="9" borderId="70" xfId="0" applyFont="1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/>
    </xf>
    <xf numFmtId="0" fontId="1" fillId="9" borderId="72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 wrapText="1"/>
    </xf>
    <xf numFmtId="0" fontId="2" fillId="9" borderId="70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73" xfId="0" applyFont="1" applyFill="1" applyBorder="1" applyAlignment="1">
      <alignment horizontal="center" vertical="center" wrapText="1"/>
    </xf>
    <xf numFmtId="0" fontId="10" fillId="9" borderId="61" xfId="0" applyFont="1" applyFill="1" applyBorder="1" applyAlignment="1">
      <alignment horizontal="center"/>
    </xf>
    <xf numFmtId="0" fontId="10" fillId="9" borderId="62" xfId="0" applyFont="1" applyFill="1" applyBorder="1" applyAlignment="1">
      <alignment horizontal="center"/>
    </xf>
    <xf numFmtId="0" fontId="10" fillId="9" borderId="63" xfId="0" applyFont="1" applyFill="1" applyBorder="1" applyAlignment="1">
      <alignment horizontal="center"/>
    </xf>
    <xf numFmtId="0" fontId="10" fillId="8" borderId="48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.dash@soton.ac.uk" TargetMode="External"/><Relationship Id="rId1" Type="http://schemas.openxmlformats.org/officeDocument/2006/relationships/hyperlink" Target="mailto:fernando.camacho@eolab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81"/>
  <sheetViews>
    <sheetView tabSelected="1" workbookViewId="0">
      <selection activeCell="A17" sqref="A17:XFD17"/>
    </sheetView>
  </sheetViews>
  <sheetFormatPr defaultColWidth="9.140625" defaultRowHeight="15"/>
  <cols>
    <col min="1" max="1" width="6.85546875" style="2" bestFit="1" customWidth="1"/>
    <col min="2" max="2" width="16.85546875" style="2" customWidth="1"/>
    <col min="3" max="3" width="17.7109375" style="2" bestFit="1" customWidth="1"/>
    <col min="4" max="4" width="52.28515625" style="2" bestFit="1" customWidth="1"/>
  </cols>
  <sheetData>
    <row r="3" spans="2:4" ht="15" customHeight="1">
      <c r="B3" s="148" t="s">
        <v>0</v>
      </c>
      <c r="C3" s="148"/>
      <c r="D3" s="148"/>
    </row>
    <row r="4" spans="2:4" ht="20.25" customHeight="1">
      <c r="B4" s="149" t="s">
        <v>1</v>
      </c>
      <c r="C4" s="149"/>
      <c r="D4" s="149"/>
    </row>
    <row r="5" spans="2:4" ht="20.25">
      <c r="D5" s="70"/>
    </row>
    <row r="6" spans="2:4">
      <c r="B6" s="167" t="s">
        <v>2</v>
      </c>
      <c r="C6" s="168"/>
      <c r="D6" s="169"/>
    </row>
    <row r="7" spans="2:4">
      <c r="B7" s="116" t="s">
        <v>3</v>
      </c>
      <c r="C7" s="123" t="s">
        <v>0</v>
      </c>
      <c r="D7" s="124"/>
    </row>
    <row r="8" spans="2:4">
      <c r="B8" s="117" t="s">
        <v>4</v>
      </c>
      <c r="C8" s="125" t="s">
        <v>5</v>
      </c>
      <c r="D8" s="126"/>
    </row>
    <row r="9" spans="2:4">
      <c r="B9" s="117" t="s">
        <v>6</v>
      </c>
      <c r="C9" s="150" t="s">
        <v>7</v>
      </c>
      <c r="D9" s="151"/>
    </row>
    <row r="10" spans="2:4">
      <c r="B10" s="117" t="s">
        <v>8</v>
      </c>
      <c r="C10" s="150" t="s">
        <v>9</v>
      </c>
      <c r="D10" s="151"/>
    </row>
    <row r="11" spans="2:4" ht="20.25" customHeight="1">
      <c r="B11" s="117" t="s">
        <v>10</v>
      </c>
      <c r="C11" s="150" t="s">
        <v>11</v>
      </c>
      <c r="D11" s="151"/>
    </row>
    <row r="12" spans="2:4">
      <c r="B12" s="117" t="s">
        <v>12</v>
      </c>
      <c r="C12" s="150" t="s">
        <v>13</v>
      </c>
      <c r="D12" s="151"/>
    </row>
    <row r="13" spans="2:4">
      <c r="B13" s="157" t="s">
        <v>14</v>
      </c>
      <c r="C13" s="159" t="s">
        <v>15</v>
      </c>
      <c r="D13" s="160"/>
    </row>
    <row r="14" spans="2:4">
      <c r="B14" s="158"/>
      <c r="C14" s="161"/>
      <c r="D14" s="162"/>
    </row>
    <row r="15" spans="2:4" ht="25.5" customHeight="1">
      <c r="B15" s="158"/>
      <c r="C15" s="163" t="s">
        <v>16</v>
      </c>
      <c r="D15" s="164"/>
    </row>
    <row r="16" spans="2:4">
      <c r="B16" s="158"/>
      <c r="C16" s="165"/>
      <c r="D16" s="166"/>
    </row>
    <row r="17" spans="1:4" ht="39" customHeight="1" thickBot="1">
      <c r="B17" s="118" t="s">
        <v>17</v>
      </c>
      <c r="C17" s="127" t="s">
        <v>18</v>
      </c>
      <c r="D17" s="128"/>
    </row>
    <row r="18" spans="1:4" ht="18" customHeight="1">
      <c r="B18" s="3"/>
      <c r="C18" s="4"/>
      <c r="D18" s="4"/>
    </row>
    <row r="19" spans="1:4" ht="15.75" customHeight="1" thickBot="1"/>
    <row r="20" spans="1:4" ht="26.25" customHeight="1">
      <c r="A20" s="71" t="s">
        <v>19</v>
      </c>
      <c r="B20" s="152" t="s">
        <v>20</v>
      </c>
      <c r="C20" s="153"/>
      <c r="D20" s="72" t="s">
        <v>21</v>
      </c>
    </row>
    <row r="21" spans="1:4" ht="15.75" customHeight="1">
      <c r="A21" s="5">
        <v>1</v>
      </c>
      <c r="B21" s="121" t="s">
        <v>22</v>
      </c>
      <c r="C21" s="122"/>
      <c r="D21" s="38" t="s">
        <v>23</v>
      </c>
    </row>
    <row r="22" spans="1:4" ht="15.75" customHeight="1">
      <c r="A22" s="6">
        <v>2</v>
      </c>
      <c r="B22" s="119" t="s">
        <v>24</v>
      </c>
      <c r="C22" s="120"/>
      <c r="D22" s="39" t="s">
        <v>25</v>
      </c>
    </row>
    <row r="23" spans="1:4" ht="15.75" customHeight="1">
      <c r="A23" s="6">
        <v>3</v>
      </c>
      <c r="B23" s="119" t="s">
        <v>26</v>
      </c>
      <c r="C23" s="120"/>
      <c r="D23" s="39" t="s">
        <v>27</v>
      </c>
    </row>
    <row r="24" spans="1:4" ht="15.75" customHeight="1">
      <c r="A24" s="6">
        <v>4</v>
      </c>
      <c r="B24" s="119" t="s">
        <v>28</v>
      </c>
      <c r="C24" s="120"/>
      <c r="D24" s="39" t="s">
        <v>29</v>
      </c>
    </row>
    <row r="25" spans="1:4" ht="15.75" customHeight="1">
      <c r="A25" s="6">
        <v>5</v>
      </c>
      <c r="B25" s="119" t="s">
        <v>30</v>
      </c>
      <c r="C25" s="120"/>
      <c r="D25" s="39" t="s">
        <v>31</v>
      </c>
    </row>
    <row r="26" spans="1:4" ht="15.75" customHeight="1">
      <c r="A26" s="6">
        <v>6</v>
      </c>
      <c r="B26" s="119" t="s">
        <v>32</v>
      </c>
      <c r="C26" s="120"/>
      <c r="D26" s="39" t="s">
        <v>33</v>
      </c>
    </row>
    <row r="27" spans="1:4" ht="15.75" customHeight="1">
      <c r="A27" s="6">
        <v>7</v>
      </c>
      <c r="B27" s="119" t="s">
        <v>34</v>
      </c>
      <c r="C27" s="120"/>
      <c r="D27" s="39" t="s">
        <v>35</v>
      </c>
    </row>
    <row r="28" spans="1:4" ht="15.75" customHeight="1">
      <c r="A28" s="6">
        <v>8</v>
      </c>
      <c r="B28" s="119" t="s">
        <v>36</v>
      </c>
      <c r="C28" s="120"/>
      <c r="D28" s="39" t="s">
        <v>37</v>
      </c>
    </row>
    <row r="29" spans="1:4" ht="15.75" customHeight="1" thickBot="1">
      <c r="A29" s="6">
        <v>9</v>
      </c>
      <c r="B29" s="119" t="s">
        <v>38</v>
      </c>
      <c r="C29" s="120"/>
      <c r="D29" s="39" t="s">
        <v>39</v>
      </c>
    </row>
    <row r="30" spans="1:4">
      <c r="A30" s="7">
        <v>11</v>
      </c>
      <c r="B30" s="154" t="s">
        <v>40</v>
      </c>
      <c r="C30" s="52" t="s">
        <v>41</v>
      </c>
      <c r="D30" s="40" t="s">
        <v>42</v>
      </c>
    </row>
    <row r="31" spans="1:4">
      <c r="A31" s="8">
        <v>12</v>
      </c>
      <c r="B31" s="155"/>
      <c r="C31" s="53" t="s">
        <v>43</v>
      </c>
      <c r="D31" s="39" t="s">
        <v>44</v>
      </c>
    </row>
    <row r="32" spans="1:4" ht="38.25">
      <c r="A32" s="8">
        <v>13</v>
      </c>
      <c r="B32" s="155"/>
      <c r="C32" s="53" t="s">
        <v>45</v>
      </c>
      <c r="D32" s="39" t="s">
        <v>46</v>
      </c>
    </row>
    <row r="33" spans="1:4" ht="38.25">
      <c r="A33" s="8">
        <v>14</v>
      </c>
      <c r="B33" s="155"/>
      <c r="C33" s="53" t="s">
        <v>47</v>
      </c>
      <c r="D33" s="39" t="s">
        <v>48</v>
      </c>
    </row>
    <row r="34" spans="1:4" ht="38.25">
      <c r="A34" s="8">
        <v>15</v>
      </c>
      <c r="B34" s="155"/>
      <c r="C34" s="53" t="s">
        <v>49</v>
      </c>
      <c r="D34" s="39" t="s">
        <v>50</v>
      </c>
    </row>
    <row r="35" spans="1:4" ht="38.25">
      <c r="A35" s="8">
        <v>16</v>
      </c>
      <c r="B35" s="155"/>
      <c r="C35" s="53" t="s">
        <v>47</v>
      </c>
      <c r="D35" s="39" t="s">
        <v>51</v>
      </c>
    </row>
    <row r="36" spans="1:4" ht="25.5">
      <c r="A36" s="8">
        <v>17</v>
      </c>
      <c r="B36" s="155"/>
      <c r="C36" s="53" t="s">
        <v>52</v>
      </c>
      <c r="D36" s="39" t="s">
        <v>53</v>
      </c>
    </row>
    <row r="37" spans="1:4">
      <c r="A37" s="8">
        <v>18</v>
      </c>
      <c r="B37" s="155"/>
      <c r="C37" s="53" t="s">
        <v>47</v>
      </c>
      <c r="D37" s="39" t="s">
        <v>54</v>
      </c>
    </row>
    <row r="38" spans="1:4" ht="25.5">
      <c r="A38" s="8">
        <v>19</v>
      </c>
      <c r="B38" s="155"/>
      <c r="C38" s="53" t="s">
        <v>55</v>
      </c>
      <c r="D38" s="39" t="s">
        <v>56</v>
      </c>
    </row>
    <row r="39" spans="1:4" ht="38.25">
      <c r="A39" s="10">
        <v>20</v>
      </c>
      <c r="B39" s="155"/>
      <c r="C39" s="54" t="s">
        <v>47</v>
      </c>
      <c r="D39" s="39" t="s">
        <v>57</v>
      </c>
    </row>
    <row r="40" spans="1:4" ht="25.5">
      <c r="A40" s="10">
        <v>21</v>
      </c>
      <c r="B40" s="155"/>
      <c r="C40" s="54" t="s">
        <v>58</v>
      </c>
      <c r="D40" s="39" t="s">
        <v>59</v>
      </c>
    </row>
    <row r="41" spans="1:4" ht="38.25">
      <c r="A41" s="10">
        <v>22</v>
      </c>
      <c r="B41" s="155"/>
      <c r="C41" s="54" t="s">
        <v>47</v>
      </c>
      <c r="D41" s="39" t="s">
        <v>60</v>
      </c>
    </row>
    <row r="42" spans="1:4" ht="25.5">
      <c r="A42" s="10">
        <v>23</v>
      </c>
      <c r="B42" s="155"/>
      <c r="C42" s="54" t="s">
        <v>40</v>
      </c>
      <c r="D42" s="41" t="s">
        <v>61</v>
      </c>
    </row>
    <row r="43" spans="1:4" ht="15.75" thickBot="1">
      <c r="A43" s="9">
        <v>24</v>
      </c>
      <c r="B43" s="156"/>
      <c r="C43" s="19" t="s">
        <v>47</v>
      </c>
      <c r="D43" s="39" t="s">
        <v>54</v>
      </c>
    </row>
    <row r="44" spans="1:4">
      <c r="A44" s="7">
        <v>25</v>
      </c>
      <c r="B44" s="129" t="s">
        <v>62</v>
      </c>
      <c r="C44" s="55" t="s">
        <v>41</v>
      </c>
      <c r="D44" s="40" t="s">
        <v>42</v>
      </c>
    </row>
    <row r="45" spans="1:4">
      <c r="A45" s="8">
        <v>26</v>
      </c>
      <c r="B45" s="130"/>
      <c r="C45" s="56" t="s">
        <v>43</v>
      </c>
      <c r="D45" s="39" t="s">
        <v>44</v>
      </c>
    </row>
    <row r="46" spans="1:4" ht="51">
      <c r="A46" s="8">
        <v>27</v>
      </c>
      <c r="B46" s="130"/>
      <c r="C46" s="56" t="s">
        <v>63</v>
      </c>
      <c r="D46" s="39" t="s">
        <v>64</v>
      </c>
    </row>
    <row r="47" spans="1:4" ht="38.25">
      <c r="A47" s="10">
        <v>28</v>
      </c>
      <c r="B47" s="131"/>
      <c r="C47" s="57" t="s">
        <v>47</v>
      </c>
      <c r="D47" s="42" t="s">
        <v>65</v>
      </c>
    </row>
    <row r="48" spans="1:4" ht="25.5">
      <c r="A48" s="10">
        <v>29</v>
      </c>
      <c r="B48" s="131"/>
      <c r="C48" s="57" t="s">
        <v>66</v>
      </c>
      <c r="D48" s="39" t="s">
        <v>67</v>
      </c>
    </row>
    <row r="49" spans="1:4" ht="38.25">
      <c r="A49" s="10">
        <v>30</v>
      </c>
      <c r="B49" s="131"/>
      <c r="C49" s="57" t="s">
        <v>47</v>
      </c>
      <c r="D49" s="42" t="s">
        <v>68</v>
      </c>
    </row>
    <row r="50" spans="1:4" ht="26.25">
      <c r="A50" s="10">
        <v>31</v>
      </c>
      <c r="B50" s="131"/>
      <c r="C50" s="57" t="s">
        <v>62</v>
      </c>
      <c r="D50" s="43" t="s">
        <v>69</v>
      </c>
    </row>
    <row r="51" spans="1:4" ht="25.5" customHeight="1" thickBot="1">
      <c r="A51" s="9">
        <v>32</v>
      </c>
      <c r="B51" s="132"/>
      <c r="C51" s="22" t="s">
        <v>47</v>
      </c>
      <c r="D51" s="44" t="s">
        <v>54</v>
      </c>
    </row>
    <row r="52" spans="1:4">
      <c r="A52" s="7">
        <v>33</v>
      </c>
      <c r="B52" s="133" t="s">
        <v>70</v>
      </c>
      <c r="C52" s="58" t="s">
        <v>41</v>
      </c>
      <c r="D52" s="40" t="s">
        <v>42</v>
      </c>
    </row>
    <row r="53" spans="1:4">
      <c r="A53" s="8">
        <v>34</v>
      </c>
      <c r="B53" s="134"/>
      <c r="C53" s="59" t="s">
        <v>43</v>
      </c>
      <c r="D53" s="39" t="s">
        <v>44</v>
      </c>
    </row>
    <row r="54" spans="1:4" ht="26.25">
      <c r="A54" s="8">
        <v>35</v>
      </c>
      <c r="B54" s="134"/>
      <c r="C54" s="59" t="s">
        <v>71</v>
      </c>
      <c r="D54" s="43" t="s">
        <v>72</v>
      </c>
    </row>
    <row r="55" spans="1:4" ht="39">
      <c r="A55" s="10">
        <v>36</v>
      </c>
      <c r="B55" s="135"/>
      <c r="C55" s="60" t="s">
        <v>47</v>
      </c>
      <c r="D55" s="43" t="s">
        <v>73</v>
      </c>
    </row>
    <row r="56" spans="1:4">
      <c r="A56" s="10">
        <v>37</v>
      </c>
      <c r="B56" s="135"/>
      <c r="C56" s="60" t="s">
        <v>74</v>
      </c>
      <c r="D56" s="43" t="s">
        <v>75</v>
      </c>
    </row>
    <row r="57" spans="1:4" ht="39">
      <c r="A57" s="10">
        <v>38</v>
      </c>
      <c r="B57" s="135"/>
      <c r="C57" s="60" t="s">
        <v>47</v>
      </c>
      <c r="D57" s="43" t="s">
        <v>76</v>
      </c>
    </row>
    <row r="58" spans="1:4" ht="26.25">
      <c r="A58" s="10">
        <v>39</v>
      </c>
      <c r="B58" s="135"/>
      <c r="C58" s="60" t="s">
        <v>70</v>
      </c>
      <c r="D58" s="45" t="s">
        <v>77</v>
      </c>
    </row>
    <row r="59" spans="1:4" ht="15.75" thickBot="1">
      <c r="A59" s="9">
        <v>40</v>
      </c>
      <c r="B59" s="136"/>
      <c r="C59" s="61" t="s">
        <v>47</v>
      </c>
      <c r="D59" s="46" t="s">
        <v>54</v>
      </c>
    </row>
    <row r="60" spans="1:4" ht="15" customHeight="1">
      <c r="A60" s="7">
        <v>41</v>
      </c>
      <c r="B60" s="137" t="s">
        <v>78</v>
      </c>
      <c r="C60" s="74" t="s">
        <v>41</v>
      </c>
      <c r="D60" s="40" t="s">
        <v>42</v>
      </c>
    </row>
    <row r="61" spans="1:4">
      <c r="A61" s="8">
        <v>42</v>
      </c>
      <c r="B61" s="138"/>
      <c r="C61" s="62" t="s">
        <v>43</v>
      </c>
      <c r="D61" s="39" t="s">
        <v>44</v>
      </c>
    </row>
    <row r="62" spans="1:4">
      <c r="A62" s="8">
        <v>43</v>
      </c>
      <c r="B62" s="138"/>
      <c r="C62" s="62" t="s">
        <v>79</v>
      </c>
      <c r="D62" s="39" t="s">
        <v>80</v>
      </c>
    </row>
    <row r="63" spans="1:4" ht="38.25">
      <c r="A63" s="8">
        <v>44</v>
      </c>
      <c r="B63" s="138"/>
      <c r="C63" s="62" t="s">
        <v>47</v>
      </c>
      <c r="D63" s="39" t="s">
        <v>81</v>
      </c>
    </row>
    <row r="64" spans="1:4" ht="27">
      <c r="A64" s="8">
        <v>45</v>
      </c>
      <c r="B64" s="138"/>
      <c r="C64" s="62" t="s">
        <v>82</v>
      </c>
      <c r="D64" s="39" t="s">
        <v>83</v>
      </c>
    </row>
    <row r="65" spans="1:4">
      <c r="A65" s="10">
        <v>46</v>
      </c>
      <c r="B65" s="138"/>
      <c r="C65" s="63" t="s">
        <v>47</v>
      </c>
      <c r="D65" s="42" t="s">
        <v>54</v>
      </c>
    </row>
    <row r="66" spans="1:4" ht="27">
      <c r="A66" s="10">
        <v>47</v>
      </c>
      <c r="B66" s="138"/>
      <c r="C66" s="62" t="s">
        <v>84</v>
      </c>
      <c r="D66" s="39" t="s">
        <v>85</v>
      </c>
    </row>
    <row r="67" spans="1:4" ht="15.75" thickBot="1">
      <c r="A67" s="9">
        <v>48</v>
      </c>
      <c r="B67" s="139"/>
      <c r="C67" s="64" t="s">
        <v>47</v>
      </c>
      <c r="D67" s="10" t="s">
        <v>54</v>
      </c>
    </row>
    <row r="68" spans="1:4">
      <c r="A68" s="7">
        <v>49</v>
      </c>
      <c r="B68" s="143" t="s">
        <v>86</v>
      </c>
      <c r="C68" s="73" t="s">
        <v>87</v>
      </c>
      <c r="D68" s="40" t="s">
        <v>88</v>
      </c>
    </row>
    <row r="69" spans="1:4">
      <c r="A69" s="8">
        <v>50</v>
      </c>
      <c r="B69" s="144"/>
      <c r="C69" s="65" t="s">
        <v>89</v>
      </c>
      <c r="D69" s="38" t="s">
        <v>90</v>
      </c>
    </row>
    <row r="70" spans="1:4">
      <c r="A70" s="8">
        <v>51</v>
      </c>
      <c r="B70" s="144"/>
      <c r="C70" s="66" t="s">
        <v>91</v>
      </c>
      <c r="D70" s="45" t="s">
        <v>92</v>
      </c>
    </row>
    <row r="71" spans="1:4" ht="15.75" thickBot="1">
      <c r="A71" s="9">
        <v>52</v>
      </c>
      <c r="B71" s="145"/>
      <c r="C71" s="67" t="s">
        <v>93</v>
      </c>
      <c r="D71" s="46" t="s">
        <v>94</v>
      </c>
    </row>
    <row r="72" spans="1:4" ht="15.75" thickBot="1">
      <c r="A72" s="11">
        <v>53</v>
      </c>
      <c r="B72" s="146" t="s">
        <v>95</v>
      </c>
      <c r="C72" s="147"/>
      <c r="D72" s="47" t="s">
        <v>96</v>
      </c>
    </row>
    <row r="73" spans="1:4">
      <c r="A73" s="32"/>
      <c r="B73" s="32"/>
      <c r="C73" s="32"/>
      <c r="D73" s="32"/>
    </row>
    <row r="74" spans="1:4" ht="15.75" thickBot="1">
      <c r="A74" s="32"/>
      <c r="B74" s="32"/>
      <c r="C74" s="32"/>
      <c r="D74" s="32"/>
    </row>
    <row r="75" spans="1:4" ht="30" customHeight="1">
      <c r="A75" s="32"/>
      <c r="B75" s="32"/>
      <c r="C75" s="140" t="s">
        <v>97</v>
      </c>
      <c r="D75" s="48" t="s">
        <v>98</v>
      </c>
    </row>
    <row r="76" spans="1:4">
      <c r="A76" s="32"/>
      <c r="B76" s="32"/>
      <c r="C76" s="141"/>
      <c r="D76" s="49" t="s">
        <v>99</v>
      </c>
    </row>
    <row r="77" spans="1:4">
      <c r="A77" s="32"/>
      <c r="B77" s="32"/>
      <c r="C77" s="141"/>
      <c r="D77" s="50" t="s">
        <v>100</v>
      </c>
    </row>
    <row r="78" spans="1:4" ht="15.75" thickBot="1">
      <c r="A78" s="32"/>
      <c r="B78" s="32"/>
      <c r="C78" s="142"/>
      <c r="D78" s="51" t="s">
        <v>101</v>
      </c>
    </row>
    <row r="81" spans="2:2">
      <c r="B81" s="32" t="s">
        <v>102</v>
      </c>
    </row>
  </sheetData>
  <mergeCells count="30">
    <mergeCell ref="B3:D3"/>
    <mergeCell ref="B4:D4"/>
    <mergeCell ref="C10:D10"/>
    <mergeCell ref="B20:C20"/>
    <mergeCell ref="B30:B43"/>
    <mergeCell ref="B23:C23"/>
    <mergeCell ref="B13:B16"/>
    <mergeCell ref="C12:D12"/>
    <mergeCell ref="C11:D11"/>
    <mergeCell ref="C13:D14"/>
    <mergeCell ref="C15:D16"/>
    <mergeCell ref="C9:D9"/>
    <mergeCell ref="B28:C28"/>
    <mergeCell ref="B6:D6"/>
    <mergeCell ref="B24:C24"/>
    <mergeCell ref="B25:C25"/>
    <mergeCell ref="B44:B51"/>
    <mergeCell ref="B52:B59"/>
    <mergeCell ref="B60:B67"/>
    <mergeCell ref="B29:C29"/>
    <mergeCell ref="C75:C78"/>
    <mergeCell ref="B68:B71"/>
    <mergeCell ref="B72:C72"/>
    <mergeCell ref="B26:C26"/>
    <mergeCell ref="B27:C27"/>
    <mergeCell ref="B21:C21"/>
    <mergeCell ref="B22:C22"/>
    <mergeCell ref="C7:D7"/>
    <mergeCell ref="C8:D8"/>
    <mergeCell ref="C17:D17"/>
  </mergeCells>
  <hyperlinks>
    <hyperlink ref="D76" r:id="rId1" xr:uid="{00000000-0004-0000-0000-000000000000}"/>
    <hyperlink ref="D78" r:id="rId2" xr:uid="{00000000-0004-0000-0000-000001000000}"/>
  </hyperlinks>
  <pageMargins left="0.7" right="0.7" top="0.75" bottom="0.75" header="0.3" footer="0.3"/>
  <pageSetup paperSize="9" orientation="portrait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57"/>
  <sheetViews>
    <sheetView workbookViewId="0">
      <pane xSplit="3" ySplit="2" topLeftCell="AB3" activePane="bottomRight" state="frozen"/>
      <selection pane="bottomRight" activeCell="AQ16" sqref="AQ16"/>
      <selection pane="bottomLeft" activeCell="A3" sqref="A3"/>
      <selection pane="topRight" activeCell="D1" sqref="D1"/>
    </sheetView>
  </sheetViews>
  <sheetFormatPr defaultColWidth="9.140625" defaultRowHeight="12.75"/>
  <cols>
    <col min="1" max="1" width="4.5703125" style="13" bestFit="1" customWidth="1"/>
    <col min="2" max="2" width="6.140625" style="12" bestFit="1" customWidth="1"/>
    <col min="3" max="3" width="4.7109375" style="12" bestFit="1" customWidth="1"/>
    <col min="4" max="4" width="6.140625" style="12" bestFit="1" customWidth="1"/>
    <col min="5" max="5" width="8.7109375" style="12" bestFit="1" customWidth="1"/>
    <col min="6" max="6" width="8.140625" style="12" bestFit="1" customWidth="1"/>
    <col min="7" max="7" width="12.42578125" style="12" bestFit="1" customWidth="1"/>
    <col min="8" max="8" width="15" style="12" bestFit="1" customWidth="1"/>
    <col min="9" max="9" width="13.140625" style="12" bestFit="1" customWidth="1"/>
    <col min="10" max="10" width="15.28515625" style="13" bestFit="1" customWidth="1"/>
    <col min="11" max="11" width="12.140625" style="12" bestFit="1" customWidth="1"/>
    <col min="12" max="12" width="12.28515625" style="12" bestFit="1" customWidth="1"/>
    <col min="13" max="13" width="11.28515625" style="12" bestFit="1" customWidth="1"/>
    <col min="14" max="14" width="9.5703125" style="12" bestFit="1" customWidth="1"/>
    <col min="15" max="15" width="11.28515625" style="12" bestFit="1" customWidth="1"/>
    <col min="16" max="16" width="6.28515625" style="12" bestFit="1" customWidth="1"/>
    <col min="17" max="17" width="11.28515625" style="12" bestFit="1" customWidth="1"/>
    <col min="18" max="18" width="10" style="12" bestFit="1" customWidth="1"/>
    <col min="19" max="19" width="11.28515625" style="14" bestFit="1" customWidth="1"/>
    <col min="20" max="20" width="7.28515625" style="12" bestFit="1" customWidth="1"/>
    <col min="21" max="21" width="11.28515625" style="12" bestFit="1" customWidth="1"/>
    <col min="22" max="22" width="4.5703125" style="12" bestFit="1" customWidth="1"/>
    <col min="23" max="23" width="11.28515625" style="12" bestFit="1" customWidth="1"/>
    <col min="24" max="24" width="15.28515625" style="13" bestFit="1" customWidth="1"/>
    <col min="25" max="25" width="12.140625" style="12" bestFit="1" customWidth="1"/>
    <col min="26" max="26" width="13.42578125" style="12" bestFit="1" customWidth="1"/>
    <col min="27" max="27" width="11.28515625" style="14" bestFit="1" customWidth="1"/>
    <col min="28" max="28" width="10.5703125" style="12" bestFit="1" customWidth="1"/>
    <col min="29" max="29" width="11.28515625" style="12" bestFit="1" customWidth="1"/>
    <col min="30" max="30" width="7.28515625" style="12" bestFit="1" customWidth="1"/>
    <col min="31" max="31" width="11.28515625" style="12" bestFit="1" customWidth="1"/>
    <col min="32" max="32" width="15.28515625" style="13" bestFit="1" customWidth="1"/>
    <col min="33" max="33" width="12.140625" style="12" bestFit="1" customWidth="1"/>
    <col min="34" max="34" width="14.7109375" style="12" bestFit="1" customWidth="1"/>
    <col min="35" max="35" width="11.28515625" style="14" bestFit="1" customWidth="1"/>
    <col min="36" max="36" width="11.5703125" style="12" customWidth="1"/>
    <col min="37" max="37" width="11.28515625" style="12" bestFit="1" customWidth="1"/>
    <col min="38" max="38" width="8.5703125" style="12" bestFit="1" customWidth="1"/>
    <col min="39" max="39" width="11.28515625" style="12" bestFit="1" customWidth="1"/>
    <col min="40" max="40" width="15.28515625" style="12" bestFit="1" customWidth="1"/>
    <col min="41" max="41" width="12.140625" style="12" bestFit="1" customWidth="1"/>
    <col min="42" max="42" width="6.42578125" style="12" customWidth="1"/>
    <col min="43" max="43" width="11.28515625" style="12" bestFit="1" customWidth="1"/>
    <col min="44" max="44" width="6.85546875" style="12" customWidth="1"/>
    <col min="45" max="45" width="11.28515625" style="12" bestFit="1" customWidth="1"/>
    <col min="46" max="46" width="6.42578125" style="12" customWidth="1"/>
    <col min="47" max="47" width="11.28515625" style="12" bestFit="1" customWidth="1"/>
    <col min="48" max="48" width="8.28515625" style="12" bestFit="1" customWidth="1"/>
    <col min="49" max="49" width="9.7109375" style="12" bestFit="1" customWidth="1"/>
    <col min="50" max="50" width="7.28515625" style="12" bestFit="1" customWidth="1"/>
    <col min="51" max="51" width="7" style="14" customWidth="1"/>
    <col min="52" max="52" width="10.5703125" style="12" bestFit="1" customWidth="1"/>
    <col min="53" max="16384" width="9.140625" style="12"/>
  </cols>
  <sheetData>
    <row r="1" spans="1:52" s="1" customFormat="1" ht="30" customHeight="1">
      <c r="A1" s="143" t="s">
        <v>22</v>
      </c>
      <c r="B1" s="172" t="s">
        <v>24</v>
      </c>
      <c r="C1" s="172" t="s">
        <v>26</v>
      </c>
      <c r="D1" s="189" t="s">
        <v>28</v>
      </c>
      <c r="E1" s="172" t="s">
        <v>103</v>
      </c>
      <c r="F1" s="172" t="s">
        <v>104</v>
      </c>
      <c r="G1" s="172" t="s">
        <v>105</v>
      </c>
      <c r="H1" s="172" t="s">
        <v>36</v>
      </c>
      <c r="I1" s="172" t="s">
        <v>106</v>
      </c>
      <c r="J1" s="183" t="s">
        <v>40</v>
      </c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5"/>
      <c r="X1" s="180" t="s">
        <v>62</v>
      </c>
      <c r="Y1" s="181"/>
      <c r="Z1" s="181"/>
      <c r="AA1" s="181"/>
      <c r="AB1" s="181"/>
      <c r="AC1" s="181"/>
      <c r="AD1" s="181"/>
      <c r="AE1" s="182"/>
      <c r="AF1" s="186" t="s">
        <v>70</v>
      </c>
      <c r="AG1" s="187"/>
      <c r="AH1" s="187"/>
      <c r="AI1" s="187"/>
      <c r="AJ1" s="187"/>
      <c r="AK1" s="187"/>
      <c r="AL1" s="187"/>
      <c r="AM1" s="188"/>
      <c r="AN1" s="176" t="s">
        <v>78</v>
      </c>
      <c r="AO1" s="177"/>
      <c r="AP1" s="177"/>
      <c r="AQ1" s="177"/>
      <c r="AR1" s="177"/>
      <c r="AS1" s="177"/>
      <c r="AT1" s="178"/>
      <c r="AU1" s="179"/>
      <c r="AV1" s="174" t="s">
        <v>86</v>
      </c>
      <c r="AW1" s="172"/>
      <c r="AX1" s="172"/>
      <c r="AY1" s="175"/>
      <c r="AZ1" s="170" t="s">
        <v>95</v>
      </c>
    </row>
    <row r="2" spans="1:52" s="1" customFormat="1" ht="51.75" thickBot="1">
      <c r="A2" s="145"/>
      <c r="B2" s="173"/>
      <c r="C2" s="173"/>
      <c r="D2" s="190"/>
      <c r="E2" s="173"/>
      <c r="F2" s="173"/>
      <c r="G2" s="173"/>
      <c r="H2" s="173"/>
      <c r="I2" s="173"/>
      <c r="J2" s="16" t="s">
        <v>41</v>
      </c>
      <c r="K2" s="17" t="s">
        <v>107</v>
      </c>
      <c r="L2" s="17" t="s">
        <v>45</v>
      </c>
      <c r="M2" s="17" t="s">
        <v>47</v>
      </c>
      <c r="N2" s="17" t="s">
        <v>49</v>
      </c>
      <c r="O2" s="17" t="s">
        <v>47</v>
      </c>
      <c r="P2" s="17" t="s">
        <v>52</v>
      </c>
      <c r="Q2" s="17" t="s">
        <v>47</v>
      </c>
      <c r="R2" s="17" t="s">
        <v>55</v>
      </c>
      <c r="S2" s="18" t="s">
        <v>47</v>
      </c>
      <c r="T2" s="17" t="s">
        <v>58</v>
      </c>
      <c r="U2" s="18" t="s">
        <v>47</v>
      </c>
      <c r="V2" s="18" t="s">
        <v>40</v>
      </c>
      <c r="W2" s="19" t="s">
        <v>47</v>
      </c>
      <c r="X2" s="68" t="s">
        <v>41</v>
      </c>
      <c r="Y2" s="20" t="s">
        <v>107</v>
      </c>
      <c r="Z2" s="20" t="s">
        <v>63</v>
      </c>
      <c r="AA2" s="21" t="s">
        <v>47</v>
      </c>
      <c r="AB2" s="20" t="s">
        <v>66</v>
      </c>
      <c r="AC2" s="21" t="s">
        <v>47</v>
      </c>
      <c r="AD2" s="21" t="s">
        <v>62</v>
      </c>
      <c r="AE2" s="22" t="s">
        <v>47</v>
      </c>
      <c r="AF2" s="69" t="s">
        <v>41</v>
      </c>
      <c r="AG2" s="23" t="s">
        <v>107</v>
      </c>
      <c r="AH2" s="23" t="s">
        <v>71</v>
      </c>
      <c r="AI2" s="24" t="s">
        <v>47</v>
      </c>
      <c r="AJ2" s="23" t="s">
        <v>74</v>
      </c>
      <c r="AK2" s="24" t="s">
        <v>47</v>
      </c>
      <c r="AL2" s="24" t="s">
        <v>70</v>
      </c>
      <c r="AM2" s="24" t="s">
        <v>47</v>
      </c>
      <c r="AN2" s="25" t="s">
        <v>41</v>
      </c>
      <c r="AO2" s="26" t="s">
        <v>43</v>
      </c>
      <c r="AP2" s="26" t="s">
        <v>79</v>
      </c>
      <c r="AQ2" s="26" t="s">
        <v>108</v>
      </c>
      <c r="AR2" s="26" t="s">
        <v>82</v>
      </c>
      <c r="AS2" s="26" t="s">
        <v>108</v>
      </c>
      <c r="AT2" s="26" t="s">
        <v>84</v>
      </c>
      <c r="AU2" s="27" t="s">
        <v>108</v>
      </c>
      <c r="AV2" s="28" t="s">
        <v>87</v>
      </c>
      <c r="AW2" s="29" t="s">
        <v>89</v>
      </c>
      <c r="AX2" s="29" t="s">
        <v>91</v>
      </c>
      <c r="AY2" s="30" t="s">
        <v>93</v>
      </c>
      <c r="AZ2" s="171"/>
    </row>
    <row r="3" spans="1:52" s="87" customFormat="1" ht="15" customHeight="1">
      <c r="A3" s="88">
        <v>1</v>
      </c>
      <c r="B3" s="89">
        <v>1</v>
      </c>
      <c r="C3" s="89">
        <v>1</v>
      </c>
      <c r="D3" s="90" t="s">
        <v>109</v>
      </c>
      <c r="E3" s="91">
        <v>51.768230000000003</v>
      </c>
      <c r="F3" s="92">
        <v>-1.33588</v>
      </c>
      <c r="G3" s="89">
        <v>20</v>
      </c>
      <c r="H3" s="90" t="s">
        <v>110</v>
      </c>
      <c r="I3" s="93">
        <v>43284</v>
      </c>
      <c r="J3" s="88" t="s">
        <v>111</v>
      </c>
      <c r="K3" s="94" t="s">
        <v>112</v>
      </c>
      <c r="L3" s="82">
        <v>2.66</v>
      </c>
      <c r="M3" s="82">
        <v>0.35</v>
      </c>
      <c r="N3" s="82">
        <v>1.73</v>
      </c>
      <c r="O3" s="82">
        <v>0.21</v>
      </c>
      <c r="P3" s="82">
        <v>4.38</v>
      </c>
      <c r="Q3" s="82">
        <v>0.41</v>
      </c>
      <c r="R3" s="82">
        <v>3.68</v>
      </c>
      <c r="S3" s="82">
        <v>0.48</v>
      </c>
      <c r="T3" s="82">
        <v>4.0199999999999996</v>
      </c>
      <c r="U3" s="82">
        <v>0.5</v>
      </c>
      <c r="V3" s="82">
        <v>7.69</v>
      </c>
      <c r="W3" s="82">
        <v>0.7</v>
      </c>
      <c r="X3" s="95" t="s">
        <v>111</v>
      </c>
      <c r="Y3" s="94" t="s">
        <v>112</v>
      </c>
      <c r="Z3" s="82">
        <v>0.93</v>
      </c>
      <c r="AA3" s="82">
        <v>0.04</v>
      </c>
      <c r="AB3" s="82">
        <v>0.75</v>
      </c>
      <c r="AC3" s="82">
        <v>0.04</v>
      </c>
      <c r="AD3" s="82">
        <v>0.98</v>
      </c>
      <c r="AE3" s="82">
        <v>0.01</v>
      </c>
      <c r="AF3" s="88" t="s">
        <v>111</v>
      </c>
      <c r="AG3" s="94" t="s">
        <v>112</v>
      </c>
      <c r="AH3" s="82">
        <v>0.93</v>
      </c>
      <c r="AI3" s="82">
        <v>0.04</v>
      </c>
      <c r="AJ3" s="82">
        <v>0.87</v>
      </c>
      <c r="AK3" s="82">
        <v>0.04</v>
      </c>
      <c r="AL3" s="82">
        <v>0.99</v>
      </c>
      <c r="AM3" s="82">
        <v>0.01</v>
      </c>
      <c r="AN3" s="75" t="s">
        <v>113</v>
      </c>
      <c r="AO3" s="76" t="s">
        <v>113</v>
      </c>
      <c r="AP3" s="82" t="s">
        <v>113</v>
      </c>
      <c r="AQ3" s="82" t="s">
        <v>113</v>
      </c>
      <c r="AR3" s="82" t="s">
        <v>113</v>
      </c>
      <c r="AS3" s="82" t="s">
        <v>113</v>
      </c>
      <c r="AT3" s="83" t="s">
        <v>113</v>
      </c>
      <c r="AU3" s="84" t="s">
        <v>113</v>
      </c>
      <c r="AV3" s="85">
        <v>4.07</v>
      </c>
      <c r="AW3" s="85">
        <v>0.56999999999999995</v>
      </c>
      <c r="AX3" s="85">
        <v>0.98</v>
      </c>
      <c r="AY3" s="85">
        <v>0.98</v>
      </c>
      <c r="AZ3" s="96"/>
    </row>
    <row r="4" spans="1:52" s="87" customFormat="1" ht="15" customHeight="1">
      <c r="A4" s="75">
        <v>2</v>
      </c>
      <c r="B4" s="76">
        <v>2</v>
      </c>
      <c r="C4" s="76">
        <v>2</v>
      </c>
      <c r="D4" s="77" t="s">
        <v>114</v>
      </c>
      <c r="E4" s="78">
        <v>51.769440000000003</v>
      </c>
      <c r="F4" s="79">
        <v>-1.3359000000000001</v>
      </c>
      <c r="G4" s="76">
        <v>20</v>
      </c>
      <c r="H4" s="77" t="s">
        <v>110</v>
      </c>
      <c r="I4" s="80">
        <v>43284</v>
      </c>
      <c r="J4" s="75" t="s">
        <v>111</v>
      </c>
      <c r="K4" s="81" t="s">
        <v>115</v>
      </c>
      <c r="L4" s="82">
        <v>1.71</v>
      </c>
      <c r="M4" s="82">
        <v>0.19</v>
      </c>
      <c r="N4" s="82">
        <v>1.73</v>
      </c>
      <c r="O4" s="82">
        <v>0.23</v>
      </c>
      <c r="P4" s="82">
        <v>3.45</v>
      </c>
      <c r="Q4" s="82">
        <v>0.3</v>
      </c>
      <c r="R4" s="82">
        <v>2.5</v>
      </c>
      <c r="S4" s="82">
        <v>0.32</v>
      </c>
      <c r="T4" s="82">
        <v>2.99</v>
      </c>
      <c r="U4" s="82">
        <v>0.43</v>
      </c>
      <c r="V4" s="82">
        <v>5.49</v>
      </c>
      <c r="W4" s="82">
        <v>0.53</v>
      </c>
      <c r="X4" s="75" t="s">
        <v>111</v>
      </c>
      <c r="Y4" s="81" t="s">
        <v>115</v>
      </c>
      <c r="Z4" s="82">
        <v>0.8</v>
      </c>
      <c r="AA4" s="82">
        <v>0.04</v>
      </c>
      <c r="AB4" s="82">
        <v>0.86</v>
      </c>
      <c r="AC4" s="82">
        <v>0.04</v>
      </c>
      <c r="AD4" s="82">
        <v>0.97</v>
      </c>
      <c r="AE4" s="82">
        <v>0.01</v>
      </c>
      <c r="AF4" s="75" t="s">
        <v>111</v>
      </c>
      <c r="AG4" s="81" t="s">
        <v>115</v>
      </c>
      <c r="AH4" s="82">
        <v>0.83</v>
      </c>
      <c r="AI4" s="82">
        <v>0.04</v>
      </c>
      <c r="AJ4" s="82">
        <v>0.93</v>
      </c>
      <c r="AK4" s="82">
        <v>0.04</v>
      </c>
      <c r="AL4" s="82">
        <v>0.99</v>
      </c>
      <c r="AM4" s="82">
        <v>0.01</v>
      </c>
      <c r="AN4" s="75" t="s">
        <v>116</v>
      </c>
      <c r="AO4" s="76">
        <v>234</v>
      </c>
      <c r="AP4" s="82">
        <v>0.28000000000000003</v>
      </c>
      <c r="AQ4" s="82">
        <v>0.01</v>
      </c>
      <c r="AR4" s="82">
        <f t="shared" ref="AR4:AR49" si="0">P4*AP4</f>
        <v>0.96600000000000019</v>
      </c>
      <c r="AS4" s="82">
        <f>AR4*SQRT((Q4/P4)^2+(AQ4/AP4)^2)</f>
        <v>9.0808865205991879E-2</v>
      </c>
      <c r="AT4" s="83">
        <f t="shared" ref="AT4:AT44" si="1">V4*AP4</f>
        <v>1.5372000000000001</v>
      </c>
      <c r="AU4" s="84">
        <f>AT4*SQRT((W4/V4)^2+(AQ4/AP4)^2)</f>
        <v>0.1582294852421634</v>
      </c>
      <c r="AV4" s="85">
        <v>3.3</v>
      </c>
      <c r="AW4" s="85">
        <v>0.63</v>
      </c>
      <c r="AX4" s="85">
        <v>0.97</v>
      </c>
      <c r="AY4" s="85">
        <v>0.97</v>
      </c>
      <c r="AZ4" s="86"/>
    </row>
    <row r="5" spans="1:52" s="87" customFormat="1" ht="15" customHeight="1">
      <c r="A5" s="75">
        <v>3</v>
      </c>
      <c r="B5" s="76">
        <v>3</v>
      </c>
      <c r="C5" s="76">
        <v>3</v>
      </c>
      <c r="D5" s="77" t="s">
        <v>117</v>
      </c>
      <c r="E5" s="78">
        <v>51.770049999999998</v>
      </c>
      <c r="F5" s="79">
        <v>-1.3362000000000001</v>
      </c>
      <c r="G5" s="76">
        <v>20</v>
      </c>
      <c r="H5" s="77" t="s">
        <v>110</v>
      </c>
      <c r="I5" s="80">
        <v>43284</v>
      </c>
      <c r="J5" s="75" t="s">
        <v>111</v>
      </c>
      <c r="K5" s="81" t="s">
        <v>112</v>
      </c>
      <c r="L5" s="82">
        <v>2.69</v>
      </c>
      <c r="M5" s="82">
        <v>0.32</v>
      </c>
      <c r="N5" s="82">
        <v>1.78</v>
      </c>
      <c r="O5" s="82">
        <v>0.21</v>
      </c>
      <c r="P5" s="82">
        <v>4.47</v>
      </c>
      <c r="Q5" s="82">
        <v>0.38</v>
      </c>
      <c r="R5" s="82">
        <v>3.89</v>
      </c>
      <c r="S5" s="82">
        <v>0.49</v>
      </c>
      <c r="T5" s="82">
        <v>3.55</v>
      </c>
      <c r="U5" s="82">
        <v>0.44</v>
      </c>
      <c r="V5" s="82">
        <v>7.43</v>
      </c>
      <c r="W5" s="82">
        <v>0.66</v>
      </c>
      <c r="X5" s="75" t="s">
        <v>111</v>
      </c>
      <c r="Y5" s="81" t="s">
        <v>112</v>
      </c>
      <c r="Z5" s="82">
        <v>0.92</v>
      </c>
      <c r="AA5" s="82">
        <v>0.04</v>
      </c>
      <c r="AB5" s="82">
        <v>0.84</v>
      </c>
      <c r="AC5" s="82">
        <v>0.04</v>
      </c>
      <c r="AD5" s="82">
        <v>0.99</v>
      </c>
      <c r="AE5" s="82">
        <v>0.01</v>
      </c>
      <c r="AF5" s="75" t="s">
        <v>111</v>
      </c>
      <c r="AG5" s="81" t="s">
        <v>112</v>
      </c>
      <c r="AH5" s="82">
        <v>0.93</v>
      </c>
      <c r="AI5" s="82">
        <v>0.04</v>
      </c>
      <c r="AJ5" s="82">
        <v>0.9</v>
      </c>
      <c r="AK5" s="82">
        <v>0.04</v>
      </c>
      <c r="AL5" s="82">
        <v>0.99</v>
      </c>
      <c r="AM5" s="82">
        <v>0.01</v>
      </c>
      <c r="AN5" s="75" t="s">
        <v>116</v>
      </c>
      <c r="AO5" s="76">
        <v>234</v>
      </c>
      <c r="AP5" s="82">
        <v>0.44</v>
      </c>
      <c r="AQ5" s="82">
        <v>0.01</v>
      </c>
      <c r="AR5" s="82">
        <f t="shared" si="0"/>
        <v>1.9667999999999999</v>
      </c>
      <c r="AS5" s="82">
        <f t="shared" ref="AS5:AS44" si="2">AR5*SQRT((Q5/P5)^2+(AQ5/AP5)^2)</f>
        <v>0.1730720370250492</v>
      </c>
      <c r="AT5" s="83">
        <f t="shared" si="1"/>
        <v>3.2692000000000001</v>
      </c>
      <c r="AU5" s="84">
        <f t="shared" ref="AU5:AU44" si="3">AT5*SQRT((W5/V5)^2+(AQ5/AP5)^2)</f>
        <v>0.29975431606567404</v>
      </c>
      <c r="AV5" s="85">
        <v>4.32</v>
      </c>
      <c r="AW5" s="85">
        <v>0.6</v>
      </c>
      <c r="AX5" s="85">
        <v>0.99</v>
      </c>
      <c r="AY5" s="85">
        <v>0.99</v>
      </c>
      <c r="AZ5" s="86"/>
    </row>
    <row r="6" spans="1:52" s="87" customFormat="1" ht="15" customHeight="1">
      <c r="A6" s="75">
        <v>4</v>
      </c>
      <c r="B6" s="76">
        <v>4</v>
      </c>
      <c r="C6" s="76">
        <v>4</v>
      </c>
      <c r="D6" s="77" t="s">
        <v>118</v>
      </c>
      <c r="E6" s="78">
        <v>51.769770000000001</v>
      </c>
      <c r="F6" s="79">
        <v>-1.33667</v>
      </c>
      <c r="G6" s="76">
        <v>20</v>
      </c>
      <c r="H6" s="77" t="s">
        <v>110</v>
      </c>
      <c r="I6" s="80">
        <v>43284</v>
      </c>
      <c r="J6" s="75" t="s">
        <v>111</v>
      </c>
      <c r="K6" s="81" t="s">
        <v>119</v>
      </c>
      <c r="L6" s="82">
        <v>1.33</v>
      </c>
      <c r="M6" s="82">
        <v>0.15</v>
      </c>
      <c r="N6" s="82">
        <v>2.29</v>
      </c>
      <c r="O6" s="82">
        <v>0.26</v>
      </c>
      <c r="P6" s="82">
        <v>3.62</v>
      </c>
      <c r="Q6" s="82">
        <v>0.3</v>
      </c>
      <c r="R6" s="82">
        <v>1.85</v>
      </c>
      <c r="S6" s="82">
        <v>0.25</v>
      </c>
      <c r="T6" s="82">
        <v>3.94</v>
      </c>
      <c r="U6" s="82">
        <v>0.48</v>
      </c>
      <c r="V6" s="82">
        <v>5.79</v>
      </c>
      <c r="W6" s="82">
        <v>0.54</v>
      </c>
      <c r="X6" s="75" t="s">
        <v>111</v>
      </c>
      <c r="Y6" s="81" t="s">
        <v>119</v>
      </c>
      <c r="Z6" s="82">
        <v>0.69</v>
      </c>
      <c r="AA6" s="82">
        <v>0.03</v>
      </c>
      <c r="AB6" s="82">
        <v>0.9</v>
      </c>
      <c r="AC6" s="82">
        <v>0.04</v>
      </c>
      <c r="AD6" s="82">
        <v>0.97</v>
      </c>
      <c r="AE6" s="82">
        <v>0.01</v>
      </c>
      <c r="AF6" s="75" t="s">
        <v>111</v>
      </c>
      <c r="AG6" s="81" t="s">
        <v>119</v>
      </c>
      <c r="AH6" s="82">
        <v>0.66</v>
      </c>
      <c r="AI6" s="82">
        <v>0.03</v>
      </c>
      <c r="AJ6" s="82">
        <v>0.87</v>
      </c>
      <c r="AK6" s="82">
        <v>0.04</v>
      </c>
      <c r="AL6" s="82">
        <v>0.96</v>
      </c>
      <c r="AM6" s="82">
        <v>0.01</v>
      </c>
      <c r="AN6" s="75" t="s">
        <v>116</v>
      </c>
      <c r="AO6" s="76">
        <v>234</v>
      </c>
      <c r="AP6" s="82">
        <v>0.38</v>
      </c>
      <c r="AQ6" s="82">
        <v>0.01</v>
      </c>
      <c r="AR6" s="82">
        <f t="shared" si="0"/>
        <v>1.3756000000000002</v>
      </c>
      <c r="AS6" s="82">
        <f t="shared" si="2"/>
        <v>0.11960953139277825</v>
      </c>
      <c r="AT6" s="83">
        <f t="shared" si="1"/>
        <v>2.2002000000000002</v>
      </c>
      <c r="AU6" s="84">
        <f t="shared" si="3"/>
        <v>0.21321221822400332</v>
      </c>
      <c r="AV6" s="85">
        <v>3.53</v>
      </c>
      <c r="AW6" s="85">
        <v>0.63</v>
      </c>
      <c r="AX6" s="85">
        <v>0.97</v>
      </c>
      <c r="AY6" s="85">
        <v>0.97</v>
      </c>
      <c r="AZ6" s="86"/>
    </row>
    <row r="7" spans="1:52" s="87" customFormat="1" ht="15" customHeight="1">
      <c r="A7" s="75">
        <v>5</v>
      </c>
      <c r="B7" s="76">
        <v>5</v>
      </c>
      <c r="C7" s="76">
        <v>5</v>
      </c>
      <c r="D7" s="77" t="s">
        <v>120</v>
      </c>
      <c r="E7" s="78">
        <v>51.772680000000001</v>
      </c>
      <c r="F7" s="79">
        <v>-1.33666</v>
      </c>
      <c r="G7" s="76">
        <v>20</v>
      </c>
      <c r="H7" s="77" t="s">
        <v>110</v>
      </c>
      <c r="I7" s="80">
        <v>43284</v>
      </c>
      <c r="J7" s="75" t="s">
        <v>111</v>
      </c>
      <c r="K7" s="81" t="s">
        <v>121</v>
      </c>
      <c r="L7" s="82">
        <v>1.47</v>
      </c>
      <c r="M7" s="82">
        <v>0.19</v>
      </c>
      <c r="N7" s="82">
        <v>2.21</v>
      </c>
      <c r="O7" s="82">
        <v>0.25</v>
      </c>
      <c r="P7" s="82">
        <v>3.68</v>
      </c>
      <c r="Q7" s="82">
        <v>0.31</v>
      </c>
      <c r="R7" s="82">
        <v>2.11</v>
      </c>
      <c r="S7" s="82">
        <v>0.32</v>
      </c>
      <c r="T7" s="82">
        <v>3.22</v>
      </c>
      <c r="U7" s="82">
        <v>0.43</v>
      </c>
      <c r="V7" s="82">
        <v>5.33</v>
      </c>
      <c r="W7" s="82">
        <v>0.54</v>
      </c>
      <c r="X7" s="75" t="s">
        <v>111</v>
      </c>
      <c r="Y7" s="81" t="s">
        <v>121</v>
      </c>
      <c r="Z7" s="82">
        <v>0.67</v>
      </c>
      <c r="AA7" s="82">
        <v>0.05</v>
      </c>
      <c r="AB7" s="82">
        <v>0.79</v>
      </c>
      <c r="AC7" s="82">
        <v>0.04</v>
      </c>
      <c r="AD7" s="82">
        <v>0.93</v>
      </c>
      <c r="AE7" s="82">
        <v>0.02</v>
      </c>
      <c r="AF7" s="75" t="s">
        <v>111</v>
      </c>
      <c r="AG7" s="81" t="s">
        <v>121</v>
      </c>
      <c r="AH7" s="82">
        <v>0.63</v>
      </c>
      <c r="AI7" s="82">
        <v>0.05</v>
      </c>
      <c r="AJ7" s="82">
        <v>0.79</v>
      </c>
      <c r="AK7" s="82">
        <v>0.04</v>
      </c>
      <c r="AL7" s="82">
        <v>0.92</v>
      </c>
      <c r="AM7" s="82">
        <v>0.02</v>
      </c>
      <c r="AN7" s="75" t="s">
        <v>116</v>
      </c>
      <c r="AO7" s="76">
        <v>234</v>
      </c>
      <c r="AP7" s="82">
        <v>0.33</v>
      </c>
      <c r="AQ7" s="82">
        <v>7.8516272915700007E-3</v>
      </c>
      <c r="AR7" s="82">
        <f t="shared" si="0"/>
        <v>1.2144000000000001</v>
      </c>
      <c r="AS7" s="82">
        <f t="shared" si="2"/>
        <v>0.10630217574238567</v>
      </c>
      <c r="AT7" s="83">
        <f t="shared" si="1"/>
        <v>1.7589000000000001</v>
      </c>
      <c r="AU7" s="84">
        <f t="shared" si="3"/>
        <v>0.18304806286772246</v>
      </c>
      <c r="AV7" s="85">
        <v>3.54</v>
      </c>
      <c r="AW7" s="85">
        <v>0.69</v>
      </c>
      <c r="AX7" s="85">
        <v>0.95</v>
      </c>
      <c r="AY7" s="85">
        <v>0.96</v>
      </c>
      <c r="AZ7" s="86"/>
    </row>
    <row r="8" spans="1:52" s="87" customFormat="1" ht="15" customHeight="1">
      <c r="A8" s="75">
        <v>6</v>
      </c>
      <c r="B8" s="76">
        <v>6</v>
      </c>
      <c r="C8" s="76">
        <v>6</v>
      </c>
      <c r="D8" s="77" t="s">
        <v>122</v>
      </c>
      <c r="E8" s="78">
        <v>51.772599999999997</v>
      </c>
      <c r="F8" s="79">
        <v>-1.33741</v>
      </c>
      <c r="G8" s="76">
        <v>20</v>
      </c>
      <c r="H8" s="77" t="s">
        <v>110</v>
      </c>
      <c r="I8" s="80">
        <v>43284</v>
      </c>
      <c r="J8" s="75" t="s">
        <v>111</v>
      </c>
      <c r="K8" s="81" t="s">
        <v>123</v>
      </c>
      <c r="L8" s="82">
        <v>1.18</v>
      </c>
      <c r="M8" s="82">
        <v>0.14000000000000001</v>
      </c>
      <c r="N8" s="82">
        <v>2.0499999999999998</v>
      </c>
      <c r="O8" s="82">
        <v>0.23</v>
      </c>
      <c r="P8" s="82">
        <v>3.23</v>
      </c>
      <c r="Q8" s="82">
        <v>0.27</v>
      </c>
      <c r="R8" s="82">
        <v>1.6</v>
      </c>
      <c r="S8" s="82">
        <v>0.22</v>
      </c>
      <c r="T8" s="82">
        <v>3.26</v>
      </c>
      <c r="U8" s="82">
        <v>0.4</v>
      </c>
      <c r="V8" s="82">
        <v>4.8600000000000003</v>
      </c>
      <c r="W8" s="82">
        <v>0.46</v>
      </c>
      <c r="X8" s="75" t="s">
        <v>111</v>
      </c>
      <c r="Y8" s="81" t="s">
        <v>123</v>
      </c>
      <c r="Z8" s="82">
        <v>0.63</v>
      </c>
      <c r="AA8" s="82">
        <v>0.03</v>
      </c>
      <c r="AB8" s="82">
        <v>0.87</v>
      </c>
      <c r="AC8" s="82">
        <v>0.04</v>
      </c>
      <c r="AD8" s="82">
        <v>0.95</v>
      </c>
      <c r="AE8" s="82">
        <v>0.01</v>
      </c>
      <c r="AF8" s="75" t="s">
        <v>111</v>
      </c>
      <c r="AG8" s="81" t="s">
        <v>123</v>
      </c>
      <c r="AH8" s="82">
        <v>0.61</v>
      </c>
      <c r="AI8" s="82">
        <v>0.03</v>
      </c>
      <c r="AJ8" s="82">
        <v>0.88</v>
      </c>
      <c r="AK8" s="82">
        <v>0.04</v>
      </c>
      <c r="AL8" s="82">
        <v>0.95</v>
      </c>
      <c r="AM8" s="82">
        <v>0.02</v>
      </c>
      <c r="AN8" s="75" t="s">
        <v>116</v>
      </c>
      <c r="AO8" s="76">
        <v>234</v>
      </c>
      <c r="AP8" s="82">
        <v>0.27</v>
      </c>
      <c r="AQ8" s="82">
        <v>6.6909127684599999E-3</v>
      </c>
      <c r="AR8" s="82">
        <f t="shared" si="0"/>
        <v>0.8721000000000001</v>
      </c>
      <c r="AS8" s="82">
        <f t="shared" si="2"/>
        <v>7.6036000287636005E-2</v>
      </c>
      <c r="AT8" s="83">
        <f t="shared" si="1"/>
        <v>1.3122000000000003</v>
      </c>
      <c r="AU8" s="84">
        <f t="shared" si="3"/>
        <v>0.12838632973054945</v>
      </c>
      <c r="AV8" s="85">
        <v>3.1</v>
      </c>
      <c r="AW8" s="85">
        <v>0.66</v>
      </c>
      <c r="AX8" s="85">
        <v>0.95</v>
      </c>
      <c r="AY8" s="85">
        <v>0.95</v>
      </c>
      <c r="AZ8" s="86"/>
    </row>
    <row r="9" spans="1:52" s="87" customFormat="1" ht="15" customHeight="1">
      <c r="A9" s="75">
        <v>7</v>
      </c>
      <c r="B9" s="76">
        <v>7</v>
      </c>
      <c r="C9" s="76">
        <v>7</v>
      </c>
      <c r="D9" s="77" t="s">
        <v>124</v>
      </c>
      <c r="E9" s="97">
        <v>51.77281</v>
      </c>
      <c r="F9" s="98">
        <v>-1.338902</v>
      </c>
      <c r="G9" s="76">
        <v>20</v>
      </c>
      <c r="H9" s="77" t="s">
        <v>110</v>
      </c>
      <c r="I9" s="80">
        <v>43284</v>
      </c>
      <c r="J9" s="75" t="s">
        <v>111</v>
      </c>
      <c r="K9" s="81" t="s">
        <v>125</v>
      </c>
      <c r="L9" s="82">
        <v>0.19</v>
      </c>
      <c r="M9" s="82">
        <v>0.03</v>
      </c>
      <c r="N9" s="82">
        <v>2.36</v>
      </c>
      <c r="O9" s="82">
        <v>0.27</v>
      </c>
      <c r="P9" s="82">
        <v>2.5499999999999998</v>
      </c>
      <c r="Q9" s="82">
        <v>0.27</v>
      </c>
      <c r="R9" s="82">
        <v>0.22</v>
      </c>
      <c r="S9" s="82">
        <v>0.04</v>
      </c>
      <c r="T9" s="82">
        <v>3.63</v>
      </c>
      <c r="U9" s="82">
        <v>0.46</v>
      </c>
      <c r="V9" s="82">
        <v>3.84</v>
      </c>
      <c r="W9" s="82">
        <v>0.47</v>
      </c>
      <c r="X9" s="75" t="s">
        <v>111</v>
      </c>
      <c r="Y9" s="81" t="s">
        <v>125</v>
      </c>
      <c r="Z9" s="82">
        <v>0.14000000000000001</v>
      </c>
      <c r="AA9" s="82">
        <v>0.02</v>
      </c>
      <c r="AB9" s="82">
        <v>0.87</v>
      </c>
      <c r="AC9" s="82">
        <v>0.04</v>
      </c>
      <c r="AD9" s="82">
        <v>0.89</v>
      </c>
      <c r="AE9" s="82">
        <v>0.03</v>
      </c>
      <c r="AF9" s="75" t="s">
        <v>111</v>
      </c>
      <c r="AG9" s="81" t="s">
        <v>125</v>
      </c>
      <c r="AH9" s="82">
        <v>0.12</v>
      </c>
      <c r="AI9" s="82">
        <v>0.02</v>
      </c>
      <c r="AJ9" s="82">
        <v>0.84</v>
      </c>
      <c r="AK9" s="82">
        <v>0.04</v>
      </c>
      <c r="AL9" s="82">
        <v>0.86</v>
      </c>
      <c r="AM9" s="82">
        <v>0.04</v>
      </c>
      <c r="AN9" s="75" t="s">
        <v>116</v>
      </c>
      <c r="AO9" s="76">
        <v>234</v>
      </c>
      <c r="AP9" s="82">
        <v>0.28000000000000003</v>
      </c>
      <c r="AQ9" s="82">
        <v>5.7235408065799999E-3</v>
      </c>
      <c r="AR9" s="82">
        <f t="shared" si="0"/>
        <v>0.71399999999999997</v>
      </c>
      <c r="AS9" s="82">
        <f t="shared" si="2"/>
        <v>7.6995940627855336E-2</v>
      </c>
      <c r="AT9" s="83">
        <f t="shared" si="1"/>
        <v>1.0752000000000002</v>
      </c>
      <c r="AU9" s="84">
        <f t="shared" si="3"/>
        <v>0.13342267394031065</v>
      </c>
      <c r="AV9" s="85">
        <v>2.44</v>
      </c>
      <c r="AW9" s="85">
        <v>0.66</v>
      </c>
      <c r="AX9" s="85">
        <v>0.9</v>
      </c>
      <c r="AY9" s="85">
        <v>0.9</v>
      </c>
      <c r="AZ9" s="86"/>
    </row>
    <row r="10" spans="1:52" s="87" customFormat="1" ht="15" customHeight="1">
      <c r="A10" s="75">
        <v>8</v>
      </c>
      <c r="B10" s="76">
        <v>8</v>
      </c>
      <c r="C10" s="76">
        <v>8</v>
      </c>
      <c r="D10" s="77" t="s">
        <v>126</v>
      </c>
      <c r="E10" s="78">
        <v>51.773057999999999</v>
      </c>
      <c r="F10" s="79">
        <v>-1.3383879999999999</v>
      </c>
      <c r="G10" s="76">
        <v>20</v>
      </c>
      <c r="H10" s="77" t="s">
        <v>110</v>
      </c>
      <c r="I10" s="80">
        <v>43284</v>
      </c>
      <c r="J10" s="75" t="s">
        <v>111</v>
      </c>
      <c r="K10" s="81" t="s">
        <v>123</v>
      </c>
      <c r="L10" s="82">
        <v>0.52</v>
      </c>
      <c r="M10" s="82">
        <v>0.06</v>
      </c>
      <c r="N10" s="82">
        <v>2.42</v>
      </c>
      <c r="O10" s="82">
        <v>0.28000000000000003</v>
      </c>
      <c r="P10" s="82">
        <v>2.94</v>
      </c>
      <c r="Q10" s="82">
        <v>0.28000000000000003</v>
      </c>
      <c r="R10" s="82">
        <v>0.72</v>
      </c>
      <c r="S10" s="82">
        <v>0.1</v>
      </c>
      <c r="T10" s="82">
        <v>3.68</v>
      </c>
      <c r="U10" s="82">
        <v>0.47</v>
      </c>
      <c r="V10" s="82">
        <v>4.4000000000000004</v>
      </c>
      <c r="W10" s="82">
        <v>0.48</v>
      </c>
      <c r="X10" s="75" t="s">
        <v>111</v>
      </c>
      <c r="Y10" s="81" t="s">
        <v>123</v>
      </c>
      <c r="Z10" s="82">
        <v>0.34</v>
      </c>
      <c r="AA10" s="82">
        <v>0.03</v>
      </c>
      <c r="AB10" s="82">
        <v>0.88</v>
      </c>
      <c r="AC10" s="82">
        <v>0.04</v>
      </c>
      <c r="AD10" s="82">
        <v>0.92</v>
      </c>
      <c r="AE10" s="82">
        <v>0.03</v>
      </c>
      <c r="AF10" s="75" t="s">
        <v>111</v>
      </c>
      <c r="AG10" s="81" t="s">
        <v>123</v>
      </c>
      <c r="AH10" s="82">
        <v>0.34</v>
      </c>
      <c r="AI10" s="82">
        <v>0.03</v>
      </c>
      <c r="AJ10" s="82">
        <v>0.84</v>
      </c>
      <c r="AK10" s="82">
        <v>0.04</v>
      </c>
      <c r="AL10" s="82">
        <v>0.89</v>
      </c>
      <c r="AM10" s="82">
        <v>0.03</v>
      </c>
      <c r="AN10" s="75" t="s">
        <v>116</v>
      </c>
      <c r="AO10" s="76">
        <v>234</v>
      </c>
      <c r="AP10" s="82">
        <v>0.45</v>
      </c>
      <c r="AQ10" s="82">
        <v>1.02390362288E-2</v>
      </c>
      <c r="AR10" s="82">
        <f t="shared" si="0"/>
        <v>1.323</v>
      </c>
      <c r="AS10" s="82">
        <f t="shared" si="2"/>
        <v>0.12954604027802799</v>
      </c>
      <c r="AT10" s="83">
        <f t="shared" si="1"/>
        <v>1.9800000000000002</v>
      </c>
      <c r="AU10" s="84">
        <f t="shared" si="3"/>
        <v>0.22064827446785296</v>
      </c>
      <c r="AV10" s="85">
        <v>2.83</v>
      </c>
      <c r="AW10" s="85">
        <v>0.67</v>
      </c>
      <c r="AX10" s="85">
        <v>0.94</v>
      </c>
      <c r="AY10" s="85">
        <v>0.94</v>
      </c>
      <c r="AZ10" s="86"/>
    </row>
    <row r="11" spans="1:52" s="87" customFormat="1" ht="15" customHeight="1">
      <c r="A11" s="75">
        <v>9</v>
      </c>
      <c r="B11" s="76">
        <v>9</v>
      </c>
      <c r="C11" s="76">
        <v>9</v>
      </c>
      <c r="D11" s="77" t="s">
        <v>127</v>
      </c>
      <c r="E11" s="78">
        <v>51.773567</v>
      </c>
      <c r="F11" s="79">
        <v>-1.337005</v>
      </c>
      <c r="G11" s="76">
        <v>20</v>
      </c>
      <c r="H11" s="77" t="s">
        <v>110</v>
      </c>
      <c r="I11" s="80">
        <v>43284</v>
      </c>
      <c r="J11" s="75" t="s">
        <v>111</v>
      </c>
      <c r="K11" s="81" t="s">
        <v>119</v>
      </c>
      <c r="L11" s="82">
        <v>0.48</v>
      </c>
      <c r="M11" s="82">
        <v>0.06</v>
      </c>
      <c r="N11" s="82">
        <v>2.31</v>
      </c>
      <c r="O11" s="82">
        <v>0.26</v>
      </c>
      <c r="P11" s="82">
        <v>2.78</v>
      </c>
      <c r="Q11" s="82">
        <v>0.27</v>
      </c>
      <c r="R11" s="82">
        <v>0.59</v>
      </c>
      <c r="S11" s="82">
        <v>0.08</v>
      </c>
      <c r="T11" s="82">
        <v>3.49</v>
      </c>
      <c r="U11" s="82">
        <v>0.45</v>
      </c>
      <c r="V11" s="82">
        <v>4.08</v>
      </c>
      <c r="W11" s="82">
        <v>0.46</v>
      </c>
      <c r="X11" s="75" t="s">
        <v>111</v>
      </c>
      <c r="Y11" s="81" t="s">
        <v>119</v>
      </c>
      <c r="Z11" s="82">
        <v>0.32</v>
      </c>
      <c r="AA11" s="82">
        <v>0.03</v>
      </c>
      <c r="AB11" s="82">
        <v>0.87</v>
      </c>
      <c r="AC11" s="82">
        <v>0.04</v>
      </c>
      <c r="AD11" s="82">
        <v>0.91</v>
      </c>
      <c r="AE11" s="82">
        <v>0.03</v>
      </c>
      <c r="AF11" s="75" t="s">
        <v>111</v>
      </c>
      <c r="AG11" s="81" t="s">
        <v>119</v>
      </c>
      <c r="AH11" s="82">
        <v>0.31</v>
      </c>
      <c r="AI11" s="82">
        <v>0.03</v>
      </c>
      <c r="AJ11" s="82">
        <v>0.85</v>
      </c>
      <c r="AK11" s="82">
        <v>0.04</v>
      </c>
      <c r="AL11" s="82">
        <v>0.89</v>
      </c>
      <c r="AM11" s="82">
        <v>0.03</v>
      </c>
      <c r="AN11" s="75" t="s">
        <v>116</v>
      </c>
      <c r="AO11" s="76">
        <v>234</v>
      </c>
      <c r="AP11" s="82">
        <v>0.36</v>
      </c>
      <c r="AQ11" s="82">
        <v>8.2444678243999998E-3</v>
      </c>
      <c r="AR11" s="82">
        <f t="shared" si="0"/>
        <v>1.0007999999999999</v>
      </c>
      <c r="AS11" s="82">
        <f t="shared" si="2"/>
        <v>9.9865654788019884E-2</v>
      </c>
      <c r="AT11" s="83">
        <f t="shared" si="1"/>
        <v>1.4687999999999999</v>
      </c>
      <c r="AU11" s="84">
        <f t="shared" si="3"/>
        <v>0.16898176413782653</v>
      </c>
      <c r="AV11" s="85">
        <v>2.73</v>
      </c>
      <c r="AW11" s="85">
        <v>0.68</v>
      </c>
      <c r="AX11" s="85">
        <v>0.93</v>
      </c>
      <c r="AY11" s="85">
        <v>0.93</v>
      </c>
      <c r="AZ11" s="86"/>
    </row>
    <row r="12" spans="1:52" s="87" customFormat="1" ht="15" customHeight="1">
      <c r="A12" s="75">
        <v>10</v>
      </c>
      <c r="B12" s="76">
        <v>10</v>
      </c>
      <c r="C12" s="76">
        <v>10</v>
      </c>
      <c r="D12" s="77" t="s">
        <v>128</v>
      </c>
      <c r="E12" s="78">
        <v>51.774769999999997</v>
      </c>
      <c r="F12" s="79">
        <v>-1.3373299999999999</v>
      </c>
      <c r="G12" s="76">
        <v>20</v>
      </c>
      <c r="H12" s="77" t="s">
        <v>110</v>
      </c>
      <c r="I12" s="80">
        <v>43284</v>
      </c>
      <c r="J12" s="75" t="s">
        <v>111</v>
      </c>
      <c r="K12" s="81" t="s">
        <v>123</v>
      </c>
      <c r="L12" s="82">
        <v>0.86</v>
      </c>
      <c r="M12" s="82">
        <v>0.1</v>
      </c>
      <c r="N12" s="82">
        <v>2.73</v>
      </c>
      <c r="O12" s="82">
        <v>0.31</v>
      </c>
      <c r="P12" s="82">
        <v>3.58</v>
      </c>
      <c r="Q12" s="82">
        <v>0.32</v>
      </c>
      <c r="R12" s="82">
        <v>1.21</v>
      </c>
      <c r="S12" s="82">
        <v>0.17</v>
      </c>
      <c r="T12" s="82">
        <v>4.07</v>
      </c>
      <c r="U12" s="82">
        <v>0.55000000000000004</v>
      </c>
      <c r="V12" s="82">
        <v>5.28</v>
      </c>
      <c r="W12" s="82">
        <v>0.57999999999999996</v>
      </c>
      <c r="X12" s="75" t="s">
        <v>111</v>
      </c>
      <c r="Y12" s="81" t="s">
        <v>123</v>
      </c>
      <c r="Z12" s="82">
        <v>0.51</v>
      </c>
      <c r="AA12" s="82">
        <v>0.04</v>
      </c>
      <c r="AB12" s="82">
        <v>0.89</v>
      </c>
      <c r="AC12" s="82">
        <v>0.04</v>
      </c>
      <c r="AD12" s="82">
        <v>0.95</v>
      </c>
      <c r="AE12" s="82">
        <v>0.02</v>
      </c>
      <c r="AF12" s="75" t="s">
        <v>111</v>
      </c>
      <c r="AG12" s="81" t="s">
        <v>123</v>
      </c>
      <c r="AH12" s="82">
        <v>0.57999999999999996</v>
      </c>
      <c r="AI12" s="82">
        <v>0.04</v>
      </c>
      <c r="AJ12" s="82">
        <v>0.88</v>
      </c>
      <c r="AK12" s="82">
        <v>0.04</v>
      </c>
      <c r="AL12" s="82">
        <v>0.95</v>
      </c>
      <c r="AM12" s="82">
        <v>0.02</v>
      </c>
      <c r="AN12" s="75" t="s">
        <v>116</v>
      </c>
      <c r="AO12" s="76">
        <v>234</v>
      </c>
      <c r="AP12" s="82">
        <v>0.31</v>
      </c>
      <c r="AQ12" s="82">
        <v>0</v>
      </c>
      <c r="AR12" s="82">
        <f t="shared" si="0"/>
        <v>1.1098000000000001</v>
      </c>
      <c r="AS12" s="82">
        <f t="shared" si="2"/>
        <v>9.920000000000001E-2</v>
      </c>
      <c r="AT12" s="83">
        <f t="shared" si="1"/>
        <v>1.6368</v>
      </c>
      <c r="AU12" s="84">
        <f t="shared" si="3"/>
        <v>0.17979999999999999</v>
      </c>
      <c r="AV12" s="85">
        <v>3.59</v>
      </c>
      <c r="AW12" s="85">
        <v>0.68</v>
      </c>
      <c r="AX12" s="85">
        <v>0.96</v>
      </c>
      <c r="AY12" s="85">
        <v>0.96</v>
      </c>
      <c r="AZ12" s="86" t="s">
        <v>129</v>
      </c>
    </row>
    <row r="13" spans="1:52" s="87" customFormat="1" ht="15" customHeight="1">
      <c r="A13" s="75">
        <v>11</v>
      </c>
      <c r="B13" s="76">
        <v>11</v>
      </c>
      <c r="C13" s="76">
        <v>11</v>
      </c>
      <c r="D13" s="77" t="s">
        <v>130</v>
      </c>
      <c r="E13" s="78">
        <v>51.774393000000003</v>
      </c>
      <c r="F13" s="79">
        <v>-1.337288</v>
      </c>
      <c r="G13" s="76">
        <v>20</v>
      </c>
      <c r="H13" s="77" t="s">
        <v>110</v>
      </c>
      <c r="I13" s="80">
        <v>43284</v>
      </c>
      <c r="J13" s="75" t="s">
        <v>111</v>
      </c>
      <c r="K13" s="81" t="s">
        <v>131</v>
      </c>
      <c r="L13" s="82">
        <v>1.31</v>
      </c>
      <c r="M13" s="82">
        <v>0.16</v>
      </c>
      <c r="N13" s="82">
        <v>2.1</v>
      </c>
      <c r="O13" s="82">
        <v>0.24</v>
      </c>
      <c r="P13" s="82">
        <v>3.41</v>
      </c>
      <c r="Q13" s="82">
        <v>0.28000000000000003</v>
      </c>
      <c r="R13" s="82">
        <v>1.9</v>
      </c>
      <c r="S13" s="82">
        <v>0.25</v>
      </c>
      <c r="T13" s="82">
        <v>3.17</v>
      </c>
      <c r="U13" s="82">
        <v>0.44</v>
      </c>
      <c r="V13" s="82">
        <v>5.0599999999999996</v>
      </c>
      <c r="W13" s="82">
        <v>0.5</v>
      </c>
      <c r="X13" s="75" t="s">
        <v>111</v>
      </c>
      <c r="Y13" s="81" t="s">
        <v>131</v>
      </c>
      <c r="Z13" s="82">
        <v>0.68</v>
      </c>
      <c r="AA13" s="82">
        <v>0.03</v>
      </c>
      <c r="AB13" s="82">
        <v>0.82</v>
      </c>
      <c r="AC13" s="82">
        <v>0.04</v>
      </c>
      <c r="AD13" s="82">
        <v>0.94</v>
      </c>
      <c r="AE13" s="82">
        <v>0.01</v>
      </c>
      <c r="AF13" s="75" t="s">
        <v>111</v>
      </c>
      <c r="AG13" s="81" t="s">
        <v>131</v>
      </c>
      <c r="AH13" s="82">
        <v>0.69</v>
      </c>
      <c r="AI13" s="82">
        <v>0.04</v>
      </c>
      <c r="AJ13" s="82">
        <v>0.78</v>
      </c>
      <c r="AK13" s="82">
        <v>0.04</v>
      </c>
      <c r="AL13" s="82">
        <v>0.93</v>
      </c>
      <c r="AM13" s="82">
        <v>0.02</v>
      </c>
      <c r="AN13" s="75" t="s">
        <v>116</v>
      </c>
      <c r="AO13" s="76">
        <v>234</v>
      </c>
      <c r="AP13" s="82">
        <v>0.32</v>
      </c>
      <c r="AQ13" s="82">
        <v>6.5889710065199997E-3</v>
      </c>
      <c r="AR13" s="82">
        <f t="shared" si="0"/>
        <v>1.0912000000000002</v>
      </c>
      <c r="AS13" s="82">
        <f t="shared" si="2"/>
        <v>9.2374177127977825E-2</v>
      </c>
      <c r="AT13" s="83">
        <f t="shared" si="1"/>
        <v>1.6192</v>
      </c>
      <c r="AU13" s="84">
        <f t="shared" si="3"/>
        <v>0.16343674155101728</v>
      </c>
      <c r="AV13" s="85">
        <v>3.28</v>
      </c>
      <c r="AW13" s="85">
        <v>0.67</v>
      </c>
      <c r="AX13" s="85">
        <v>0.95</v>
      </c>
      <c r="AY13" s="85">
        <v>0.95</v>
      </c>
      <c r="AZ13" s="86" t="s">
        <v>132</v>
      </c>
    </row>
    <row r="14" spans="1:52" s="87" customFormat="1" ht="15" customHeight="1">
      <c r="A14" s="75">
        <v>12</v>
      </c>
      <c r="B14" s="76">
        <v>12</v>
      </c>
      <c r="C14" s="76">
        <v>12</v>
      </c>
      <c r="D14" s="77" t="s">
        <v>133</v>
      </c>
      <c r="E14" s="78">
        <v>51.774650000000001</v>
      </c>
      <c r="F14" s="79">
        <v>-1.3378399999999999</v>
      </c>
      <c r="G14" s="76">
        <v>20</v>
      </c>
      <c r="H14" s="77" t="s">
        <v>110</v>
      </c>
      <c r="I14" s="80">
        <v>43284</v>
      </c>
      <c r="J14" s="75" t="s">
        <v>111</v>
      </c>
      <c r="K14" s="81" t="s">
        <v>112</v>
      </c>
      <c r="L14" s="82">
        <v>1.1399999999999999</v>
      </c>
      <c r="M14" s="82">
        <v>0.13</v>
      </c>
      <c r="N14" s="82">
        <v>1.86</v>
      </c>
      <c r="O14" s="82">
        <v>0.21</v>
      </c>
      <c r="P14" s="82">
        <v>3</v>
      </c>
      <c r="Q14" s="82">
        <v>0.25</v>
      </c>
      <c r="R14" s="82">
        <v>1.55</v>
      </c>
      <c r="S14" s="82">
        <v>0.22</v>
      </c>
      <c r="T14" s="82">
        <v>2.91</v>
      </c>
      <c r="U14" s="82">
        <v>0.37</v>
      </c>
      <c r="V14" s="82">
        <v>4.46</v>
      </c>
      <c r="W14" s="82">
        <v>0.43</v>
      </c>
      <c r="X14" s="75" t="s">
        <v>111</v>
      </c>
      <c r="Y14" s="81" t="s">
        <v>112</v>
      </c>
      <c r="Z14" s="82">
        <v>0.59</v>
      </c>
      <c r="AA14" s="82">
        <v>0.03</v>
      </c>
      <c r="AB14" s="82">
        <v>0.8</v>
      </c>
      <c r="AC14" s="82">
        <v>0.03</v>
      </c>
      <c r="AD14" s="82">
        <v>0.92</v>
      </c>
      <c r="AE14" s="82">
        <v>0.02</v>
      </c>
      <c r="AF14" s="75" t="s">
        <v>111</v>
      </c>
      <c r="AG14" s="81" t="s">
        <v>112</v>
      </c>
      <c r="AH14" s="82">
        <v>0.56999999999999995</v>
      </c>
      <c r="AI14" s="82">
        <v>0.03</v>
      </c>
      <c r="AJ14" s="82">
        <v>0.77</v>
      </c>
      <c r="AK14" s="82">
        <v>0.04</v>
      </c>
      <c r="AL14" s="82">
        <v>0.9</v>
      </c>
      <c r="AM14" s="82">
        <v>0.02</v>
      </c>
      <c r="AN14" s="75" t="s">
        <v>116</v>
      </c>
      <c r="AO14" s="76">
        <v>234</v>
      </c>
      <c r="AP14" s="82">
        <v>0.33</v>
      </c>
      <c r="AQ14" s="82">
        <v>0</v>
      </c>
      <c r="AR14" s="82">
        <f t="shared" si="0"/>
        <v>0.99</v>
      </c>
      <c r="AS14" s="82">
        <f t="shared" si="2"/>
        <v>8.249999999999999E-2</v>
      </c>
      <c r="AT14" s="83">
        <f t="shared" si="1"/>
        <v>1.4718</v>
      </c>
      <c r="AU14" s="84">
        <f t="shared" si="3"/>
        <v>0.1419</v>
      </c>
      <c r="AV14" s="85">
        <v>2.89</v>
      </c>
      <c r="AW14" s="85">
        <v>0.67</v>
      </c>
      <c r="AX14" s="85">
        <v>0.93</v>
      </c>
      <c r="AY14" s="85">
        <v>0.94</v>
      </c>
      <c r="AZ14" s="86" t="s">
        <v>134</v>
      </c>
    </row>
    <row r="15" spans="1:52" s="87" customFormat="1" ht="15" customHeight="1">
      <c r="A15" s="75">
        <v>13</v>
      </c>
      <c r="B15" s="76">
        <v>13</v>
      </c>
      <c r="C15" s="76">
        <v>13</v>
      </c>
      <c r="D15" s="77" t="s">
        <v>135</v>
      </c>
      <c r="E15" s="97">
        <v>51.775194999999997</v>
      </c>
      <c r="F15" s="98">
        <v>-1.337275</v>
      </c>
      <c r="G15" s="76">
        <v>20</v>
      </c>
      <c r="H15" s="77" t="s">
        <v>110</v>
      </c>
      <c r="I15" s="80">
        <v>43284</v>
      </c>
      <c r="J15" s="75" t="s">
        <v>111</v>
      </c>
      <c r="K15" s="81" t="s">
        <v>136</v>
      </c>
      <c r="L15" s="82">
        <v>1.81</v>
      </c>
      <c r="M15" s="82">
        <v>0.21</v>
      </c>
      <c r="N15" s="82">
        <v>2.5299999999999998</v>
      </c>
      <c r="O15" s="82">
        <v>0.28999999999999998</v>
      </c>
      <c r="P15" s="82">
        <v>4.34</v>
      </c>
      <c r="Q15" s="82">
        <v>0.36</v>
      </c>
      <c r="R15" s="82">
        <v>2.74</v>
      </c>
      <c r="S15" s="82">
        <v>0.35</v>
      </c>
      <c r="T15" s="82">
        <v>4.62</v>
      </c>
      <c r="U15" s="82">
        <v>0.57999999999999996</v>
      </c>
      <c r="V15" s="82">
        <v>7.36</v>
      </c>
      <c r="W15" s="82">
        <v>0.68</v>
      </c>
      <c r="X15" s="75" t="s">
        <v>111</v>
      </c>
      <c r="Y15" s="81" t="s">
        <v>136</v>
      </c>
      <c r="Z15" s="82">
        <v>0.81</v>
      </c>
      <c r="AA15" s="82">
        <v>0.04</v>
      </c>
      <c r="AB15" s="82">
        <v>0.81</v>
      </c>
      <c r="AC15" s="82">
        <v>0.04</v>
      </c>
      <c r="AD15" s="82">
        <v>0.96</v>
      </c>
      <c r="AE15" s="82">
        <v>0.01</v>
      </c>
      <c r="AF15" s="75" t="s">
        <v>111</v>
      </c>
      <c r="AG15" s="81" t="s">
        <v>136</v>
      </c>
      <c r="AH15" s="82">
        <v>0.83</v>
      </c>
      <c r="AI15" s="82">
        <v>0.04</v>
      </c>
      <c r="AJ15" s="82">
        <v>0.74</v>
      </c>
      <c r="AK15" s="82">
        <v>0.04</v>
      </c>
      <c r="AL15" s="82">
        <v>0.95</v>
      </c>
      <c r="AM15" s="82">
        <v>0.01</v>
      </c>
      <c r="AN15" s="75" t="s">
        <v>116</v>
      </c>
      <c r="AO15" s="76">
        <v>234</v>
      </c>
      <c r="AP15" s="82">
        <v>0.35</v>
      </c>
      <c r="AQ15" s="82">
        <v>5.4058610740799996E-3</v>
      </c>
      <c r="AR15" s="82">
        <f t="shared" si="0"/>
        <v>1.5189999999999999</v>
      </c>
      <c r="AS15" s="82">
        <f t="shared" si="2"/>
        <v>0.1281656702435994</v>
      </c>
      <c r="AT15" s="83">
        <f t="shared" si="1"/>
        <v>2.5760000000000001</v>
      </c>
      <c r="AU15" s="84">
        <f t="shared" si="3"/>
        <v>0.24130274824555978</v>
      </c>
      <c r="AV15" s="85">
        <v>4.18</v>
      </c>
      <c r="AW15" s="85">
        <v>0.59</v>
      </c>
      <c r="AX15" s="85">
        <v>0.97</v>
      </c>
      <c r="AY15" s="85">
        <v>0.97</v>
      </c>
      <c r="AZ15" s="86"/>
    </row>
    <row r="16" spans="1:52" s="87" customFormat="1" ht="15" customHeight="1">
      <c r="A16" s="95">
        <v>14</v>
      </c>
      <c r="B16" s="99">
        <v>14</v>
      </c>
      <c r="C16" s="99">
        <v>14</v>
      </c>
      <c r="D16" s="77" t="s">
        <v>137</v>
      </c>
      <c r="E16" s="78">
        <v>51.770069999999997</v>
      </c>
      <c r="F16" s="79">
        <v>-1.3386800000000001</v>
      </c>
      <c r="G16" s="76">
        <v>20</v>
      </c>
      <c r="H16" s="77" t="s">
        <v>110</v>
      </c>
      <c r="I16" s="80">
        <v>43284</v>
      </c>
      <c r="J16" s="75" t="s">
        <v>111</v>
      </c>
      <c r="K16" s="81" t="s">
        <v>138</v>
      </c>
      <c r="L16" s="82">
        <v>2.5099999999999998</v>
      </c>
      <c r="M16" s="82">
        <v>0.28999999999999998</v>
      </c>
      <c r="N16" s="82" t="s">
        <v>113</v>
      </c>
      <c r="O16" s="82" t="s">
        <v>113</v>
      </c>
      <c r="P16" s="82">
        <v>2.5099999999999998</v>
      </c>
      <c r="Q16" s="82">
        <v>0.28999999999999998</v>
      </c>
      <c r="R16" s="82">
        <v>3.15</v>
      </c>
      <c r="S16" s="83">
        <v>0.4</v>
      </c>
      <c r="T16" s="83" t="s">
        <v>113</v>
      </c>
      <c r="U16" s="83" t="s">
        <v>113</v>
      </c>
      <c r="V16" s="82">
        <v>3.15</v>
      </c>
      <c r="W16" s="82">
        <v>0.4</v>
      </c>
      <c r="X16" s="75" t="s">
        <v>111</v>
      </c>
      <c r="Y16" s="81" t="s">
        <v>138</v>
      </c>
      <c r="Z16" s="82">
        <v>0.9</v>
      </c>
      <c r="AA16" s="82">
        <v>3.6483254999999999E-2</v>
      </c>
      <c r="AB16" s="82" t="s">
        <v>113</v>
      </c>
      <c r="AC16" s="82" t="s">
        <v>113</v>
      </c>
      <c r="AD16" s="82">
        <v>0.9</v>
      </c>
      <c r="AE16" s="82">
        <v>3.6483254999999999E-2</v>
      </c>
      <c r="AF16" s="75" t="s">
        <v>111</v>
      </c>
      <c r="AG16" s="81" t="s">
        <v>138</v>
      </c>
      <c r="AH16" s="82">
        <v>0.92</v>
      </c>
      <c r="AI16" s="82">
        <v>3.8581026999999997E-2</v>
      </c>
      <c r="AJ16" s="82" t="s">
        <v>113</v>
      </c>
      <c r="AK16" s="82" t="s">
        <v>113</v>
      </c>
      <c r="AL16" s="82">
        <v>0.92</v>
      </c>
      <c r="AM16" s="82">
        <v>3.8581026999999997E-2</v>
      </c>
      <c r="AN16" s="75" t="s">
        <v>116</v>
      </c>
      <c r="AO16" s="76">
        <v>234</v>
      </c>
      <c r="AP16" s="82">
        <v>0.15</v>
      </c>
      <c r="AQ16" s="82">
        <v>5.0733619826700002E-3</v>
      </c>
      <c r="AR16" s="82">
        <f t="shared" si="0"/>
        <v>0.37649999999999995</v>
      </c>
      <c r="AS16" s="82">
        <f t="shared" si="2"/>
        <v>4.5325580915036801E-2</v>
      </c>
      <c r="AT16" s="83">
        <f t="shared" si="1"/>
        <v>0.47249999999999998</v>
      </c>
      <c r="AU16" s="84">
        <f t="shared" si="3"/>
        <v>6.2091829135820724E-2</v>
      </c>
      <c r="AV16" s="85">
        <v>2.42</v>
      </c>
      <c r="AW16" s="85">
        <v>0.8</v>
      </c>
      <c r="AX16" s="85">
        <v>0.9</v>
      </c>
      <c r="AY16" s="85">
        <v>0.9</v>
      </c>
      <c r="AZ16" s="86" t="s">
        <v>139</v>
      </c>
    </row>
    <row r="17" spans="1:52" s="87" customFormat="1" ht="15" customHeight="1">
      <c r="A17" s="75">
        <v>15</v>
      </c>
      <c r="B17" s="76">
        <v>15</v>
      </c>
      <c r="C17" s="76">
        <v>15</v>
      </c>
      <c r="D17" s="77" t="s">
        <v>140</v>
      </c>
      <c r="E17" s="78">
        <v>51.769880000000001</v>
      </c>
      <c r="F17" s="79">
        <v>-1.3384799999999999</v>
      </c>
      <c r="G17" s="76">
        <v>20</v>
      </c>
      <c r="H17" s="77" t="s">
        <v>110</v>
      </c>
      <c r="I17" s="80">
        <v>43284</v>
      </c>
      <c r="J17" s="75" t="s">
        <v>111</v>
      </c>
      <c r="K17" s="81" t="s">
        <v>131</v>
      </c>
      <c r="L17" s="82">
        <v>2.35</v>
      </c>
      <c r="M17" s="82">
        <v>0.28000000000000003</v>
      </c>
      <c r="N17" s="82" t="s">
        <v>113</v>
      </c>
      <c r="O17" s="82" t="s">
        <v>113</v>
      </c>
      <c r="P17" s="82">
        <v>2.35</v>
      </c>
      <c r="Q17" s="82">
        <v>0.28000000000000003</v>
      </c>
      <c r="R17" s="82">
        <v>3.38</v>
      </c>
      <c r="S17" s="83">
        <v>0.43</v>
      </c>
      <c r="T17" s="83" t="s">
        <v>113</v>
      </c>
      <c r="U17" s="83" t="s">
        <v>113</v>
      </c>
      <c r="V17" s="82">
        <v>3.38</v>
      </c>
      <c r="W17" s="82">
        <v>0.43</v>
      </c>
      <c r="X17" s="75" t="s">
        <v>111</v>
      </c>
      <c r="Y17" s="81" t="s">
        <v>131</v>
      </c>
      <c r="Z17" s="82">
        <v>0.81</v>
      </c>
      <c r="AA17" s="82">
        <v>3.5044024999999999E-2</v>
      </c>
      <c r="AB17" s="82" t="s">
        <v>113</v>
      </c>
      <c r="AC17" s="82" t="s">
        <v>113</v>
      </c>
      <c r="AD17" s="82">
        <v>0.81</v>
      </c>
      <c r="AE17" s="82">
        <v>3.5044024999999999E-2</v>
      </c>
      <c r="AF17" s="75" t="s">
        <v>111</v>
      </c>
      <c r="AG17" s="81" t="s">
        <v>131</v>
      </c>
      <c r="AH17" s="82">
        <v>0.77</v>
      </c>
      <c r="AI17" s="82">
        <v>3.6993287E-2</v>
      </c>
      <c r="AJ17" s="82" t="s">
        <v>113</v>
      </c>
      <c r="AK17" s="82" t="s">
        <v>113</v>
      </c>
      <c r="AL17" s="82">
        <v>0.77</v>
      </c>
      <c r="AM17" s="82">
        <v>3.6993287E-2</v>
      </c>
      <c r="AN17" s="75" t="s">
        <v>113</v>
      </c>
      <c r="AO17" s="76" t="s">
        <v>113</v>
      </c>
      <c r="AP17" s="82" t="s">
        <v>113</v>
      </c>
      <c r="AQ17" s="82" t="s">
        <v>113</v>
      </c>
      <c r="AR17" s="82" t="s">
        <v>113</v>
      </c>
      <c r="AS17" s="82" t="s">
        <v>113</v>
      </c>
      <c r="AT17" s="83" t="s">
        <v>113</v>
      </c>
      <c r="AU17" s="84" t="s">
        <v>113</v>
      </c>
      <c r="AV17" s="85">
        <v>2.23</v>
      </c>
      <c r="AW17" s="85">
        <v>0.69</v>
      </c>
      <c r="AX17" s="85">
        <v>0.85</v>
      </c>
      <c r="AY17" s="85">
        <v>0.85</v>
      </c>
      <c r="AZ17" s="86" t="s">
        <v>139</v>
      </c>
    </row>
    <row r="18" spans="1:52" s="87" customFormat="1" ht="15" customHeight="1">
      <c r="A18" s="75">
        <v>16</v>
      </c>
      <c r="B18" s="76">
        <v>16</v>
      </c>
      <c r="C18" s="76">
        <v>16</v>
      </c>
      <c r="D18" s="77" t="s">
        <v>141</v>
      </c>
      <c r="E18" s="78">
        <v>51.768279999999997</v>
      </c>
      <c r="F18" s="79">
        <v>-1.3455600000000001</v>
      </c>
      <c r="G18" s="76">
        <v>20</v>
      </c>
      <c r="H18" s="77" t="s">
        <v>110</v>
      </c>
      <c r="I18" s="80">
        <v>43284</v>
      </c>
      <c r="J18" s="75" t="s">
        <v>111</v>
      </c>
      <c r="K18" s="81" t="s">
        <v>123</v>
      </c>
      <c r="L18" s="82">
        <v>0.49</v>
      </c>
      <c r="M18" s="82">
        <v>0.06</v>
      </c>
      <c r="N18" s="82">
        <v>2.13</v>
      </c>
      <c r="O18" s="82">
        <v>0.24</v>
      </c>
      <c r="P18" s="82">
        <v>2.61</v>
      </c>
      <c r="Q18" s="82">
        <v>0.25</v>
      </c>
      <c r="R18" s="82">
        <v>0.76</v>
      </c>
      <c r="S18" s="82">
        <v>0.12</v>
      </c>
      <c r="T18" s="82">
        <v>3.6</v>
      </c>
      <c r="U18" s="82">
        <v>0.47</v>
      </c>
      <c r="V18" s="82">
        <v>4.37</v>
      </c>
      <c r="W18" s="82">
        <v>0.49</v>
      </c>
      <c r="X18" s="75" t="s">
        <v>111</v>
      </c>
      <c r="Y18" s="81" t="s">
        <v>123</v>
      </c>
      <c r="Z18" s="82">
        <v>0.33</v>
      </c>
      <c r="AA18" s="82">
        <v>0.05</v>
      </c>
      <c r="AB18" s="82">
        <v>0.85</v>
      </c>
      <c r="AC18" s="82">
        <v>0.04</v>
      </c>
      <c r="AD18" s="82">
        <v>0.9</v>
      </c>
      <c r="AE18" s="82">
        <v>0.03</v>
      </c>
      <c r="AF18" s="75" t="s">
        <v>111</v>
      </c>
      <c r="AG18" s="81" t="s">
        <v>123</v>
      </c>
      <c r="AH18" s="82">
        <v>0.39</v>
      </c>
      <c r="AI18" s="82">
        <v>0.05</v>
      </c>
      <c r="AJ18" s="82">
        <v>0.86</v>
      </c>
      <c r="AK18" s="82">
        <v>0.04</v>
      </c>
      <c r="AL18" s="82">
        <v>0.92</v>
      </c>
      <c r="AM18" s="82">
        <v>0.03</v>
      </c>
      <c r="AN18" s="75" t="s">
        <v>116</v>
      </c>
      <c r="AO18" s="76">
        <v>234</v>
      </c>
      <c r="AP18" s="82">
        <v>0.34</v>
      </c>
      <c r="AQ18" s="82">
        <v>7.1479303745899999E-3</v>
      </c>
      <c r="AR18" s="82">
        <f t="shared" si="0"/>
        <v>0.88739999999999997</v>
      </c>
      <c r="AS18" s="82">
        <f t="shared" si="2"/>
        <v>8.7023272766234505E-2</v>
      </c>
      <c r="AT18" s="83">
        <f t="shared" si="1"/>
        <v>1.4858000000000002</v>
      </c>
      <c r="AU18" s="84">
        <f t="shared" si="3"/>
        <v>0.16950302701428951</v>
      </c>
      <c r="AV18" s="85">
        <v>2.61</v>
      </c>
      <c r="AW18" s="85">
        <v>0.6</v>
      </c>
      <c r="AX18" s="85">
        <v>0.91</v>
      </c>
      <c r="AY18" s="85">
        <v>0.91</v>
      </c>
      <c r="AZ18" s="86"/>
    </row>
    <row r="19" spans="1:52" s="87" customFormat="1" ht="15" customHeight="1">
      <c r="A19" s="75">
        <v>17</v>
      </c>
      <c r="B19" s="76">
        <v>17</v>
      </c>
      <c r="C19" s="76">
        <v>17</v>
      </c>
      <c r="D19" s="77" t="s">
        <v>142</v>
      </c>
      <c r="E19" s="78">
        <v>51.767699999999998</v>
      </c>
      <c r="F19" s="79">
        <v>-1.34558</v>
      </c>
      <c r="G19" s="76">
        <v>20</v>
      </c>
      <c r="H19" s="77" t="s">
        <v>110</v>
      </c>
      <c r="I19" s="80">
        <v>43284</v>
      </c>
      <c r="J19" s="75" t="s">
        <v>111</v>
      </c>
      <c r="K19" s="81" t="s">
        <v>123</v>
      </c>
      <c r="L19" s="82">
        <v>0.76</v>
      </c>
      <c r="M19" s="82">
        <v>0.09</v>
      </c>
      <c r="N19" s="82">
        <v>1.81</v>
      </c>
      <c r="O19" s="82">
        <v>0.24</v>
      </c>
      <c r="P19" s="82">
        <v>2.57</v>
      </c>
      <c r="Q19" s="82">
        <v>0.26</v>
      </c>
      <c r="R19" s="82">
        <v>1.29</v>
      </c>
      <c r="S19" s="82">
        <v>0.17</v>
      </c>
      <c r="T19" s="82">
        <v>3.35</v>
      </c>
      <c r="U19" s="82">
        <v>0.46</v>
      </c>
      <c r="V19" s="82">
        <v>4.6399999999999997</v>
      </c>
      <c r="W19" s="82">
        <v>0.49</v>
      </c>
      <c r="X19" s="75" t="s">
        <v>111</v>
      </c>
      <c r="Y19" s="81" t="s">
        <v>123</v>
      </c>
      <c r="Z19" s="82">
        <v>0.4</v>
      </c>
      <c r="AA19" s="82">
        <v>0.04</v>
      </c>
      <c r="AB19" s="82">
        <v>0.85</v>
      </c>
      <c r="AC19" s="82">
        <v>0.04</v>
      </c>
      <c r="AD19" s="82">
        <v>0.91</v>
      </c>
      <c r="AE19" s="82">
        <v>0.02</v>
      </c>
      <c r="AF19" s="75" t="s">
        <v>111</v>
      </c>
      <c r="AG19" s="81" t="s">
        <v>123</v>
      </c>
      <c r="AH19" s="82">
        <v>0.33</v>
      </c>
      <c r="AI19" s="82">
        <v>0.04</v>
      </c>
      <c r="AJ19" s="82">
        <v>0.93</v>
      </c>
      <c r="AK19" s="82">
        <v>0.04</v>
      </c>
      <c r="AL19" s="82">
        <v>0.95</v>
      </c>
      <c r="AM19" s="82">
        <v>0.03</v>
      </c>
      <c r="AN19" s="75" t="s">
        <v>116</v>
      </c>
      <c r="AO19" s="76">
        <v>234</v>
      </c>
      <c r="AP19" s="82">
        <v>0.36</v>
      </c>
      <c r="AQ19" s="82">
        <v>6.56258631921E-3</v>
      </c>
      <c r="AR19" s="82">
        <f t="shared" si="0"/>
        <v>0.92519999999999991</v>
      </c>
      <c r="AS19" s="82">
        <f t="shared" si="2"/>
        <v>9.5107396082759046E-2</v>
      </c>
      <c r="AT19" s="83">
        <f t="shared" si="1"/>
        <v>1.6703999999999999</v>
      </c>
      <c r="AU19" s="84">
        <f t="shared" si="3"/>
        <v>0.17900890171133249</v>
      </c>
      <c r="AV19" s="85">
        <v>2.4900000000000002</v>
      </c>
      <c r="AW19" s="85">
        <v>0.56000000000000005</v>
      </c>
      <c r="AX19" s="85">
        <v>0.92</v>
      </c>
      <c r="AY19" s="85">
        <v>0.92</v>
      </c>
      <c r="AZ19" s="86"/>
    </row>
    <row r="20" spans="1:52" s="87" customFormat="1" ht="15" customHeight="1">
      <c r="A20" s="75">
        <v>18</v>
      </c>
      <c r="B20" s="76">
        <v>18</v>
      </c>
      <c r="C20" s="76">
        <v>18</v>
      </c>
      <c r="D20" s="77" t="s">
        <v>143</v>
      </c>
      <c r="E20" s="78">
        <v>51.767150000000001</v>
      </c>
      <c r="F20" s="79">
        <v>-1.3448100000000001</v>
      </c>
      <c r="G20" s="76">
        <v>20</v>
      </c>
      <c r="H20" s="77" t="s">
        <v>110</v>
      </c>
      <c r="I20" s="80">
        <v>43284</v>
      </c>
      <c r="J20" s="75" t="s">
        <v>111</v>
      </c>
      <c r="K20" s="81" t="s">
        <v>131</v>
      </c>
      <c r="L20" s="82">
        <v>2.39</v>
      </c>
      <c r="M20" s="82">
        <v>0.3</v>
      </c>
      <c r="N20" s="82">
        <v>1.51</v>
      </c>
      <c r="O20" s="82">
        <v>0.18</v>
      </c>
      <c r="P20" s="82">
        <v>3.9</v>
      </c>
      <c r="Q20" s="82">
        <v>0.34</v>
      </c>
      <c r="R20" s="82">
        <v>4.55</v>
      </c>
      <c r="S20" s="82">
        <v>0.59</v>
      </c>
      <c r="T20" s="82">
        <v>2.81</v>
      </c>
      <c r="U20" s="82">
        <v>0.35</v>
      </c>
      <c r="V20" s="82">
        <v>7.36</v>
      </c>
      <c r="W20" s="82">
        <v>0.69</v>
      </c>
      <c r="X20" s="75" t="s">
        <v>111</v>
      </c>
      <c r="Y20" s="81" t="s">
        <v>131</v>
      </c>
      <c r="Z20" s="82">
        <v>0.86</v>
      </c>
      <c r="AA20" s="82">
        <v>0.05</v>
      </c>
      <c r="AB20" s="82">
        <v>0.74</v>
      </c>
      <c r="AC20" s="82">
        <v>0.04</v>
      </c>
      <c r="AD20" s="82">
        <v>0.96</v>
      </c>
      <c r="AE20" s="82">
        <v>0.01</v>
      </c>
      <c r="AF20" s="75" t="s">
        <v>111</v>
      </c>
      <c r="AG20" s="81" t="s">
        <v>131</v>
      </c>
      <c r="AH20" s="82">
        <v>0.81</v>
      </c>
      <c r="AI20" s="82">
        <v>0.05</v>
      </c>
      <c r="AJ20" s="82">
        <v>0.7</v>
      </c>
      <c r="AK20" s="82">
        <v>0.04</v>
      </c>
      <c r="AL20" s="82">
        <v>0.94</v>
      </c>
      <c r="AM20" s="82">
        <v>0.02</v>
      </c>
      <c r="AN20" s="75" t="s">
        <v>116</v>
      </c>
      <c r="AO20" s="76">
        <v>234</v>
      </c>
      <c r="AP20" s="82">
        <v>0.57999999999999996</v>
      </c>
      <c r="AQ20" s="82">
        <v>0.02</v>
      </c>
      <c r="AR20" s="82">
        <f t="shared" si="0"/>
        <v>2.262</v>
      </c>
      <c r="AS20" s="82">
        <f t="shared" si="2"/>
        <v>0.21206565021238119</v>
      </c>
      <c r="AT20" s="83">
        <f t="shared" si="1"/>
        <v>4.2687999999999997</v>
      </c>
      <c r="AU20" s="84">
        <f t="shared" si="3"/>
        <v>0.42641280468578791</v>
      </c>
      <c r="AV20" s="85">
        <v>3.67</v>
      </c>
      <c r="AW20" s="85">
        <v>0.53</v>
      </c>
      <c r="AX20" s="85">
        <v>0.97</v>
      </c>
      <c r="AY20" s="85">
        <v>0.97</v>
      </c>
      <c r="AZ20" s="86"/>
    </row>
    <row r="21" spans="1:52" s="87" customFormat="1" ht="15" customHeight="1">
      <c r="A21" s="75">
        <v>19</v>
      </c>
      <c r="B21" s="76">
        <v>19</v>
      </c>
      <c r="C21" s="76">
        <v>19</v>
      </c>
      <c r="D21" s="77" t="s">
        <v>144</v>
      </c>
      <c r="E21" s="97">
        <v>51.766939999999998</v>
      </c>
      <c r="F21" s="98">
        <v>-1.3440700000000001</v>
      </c>
      <c r="G21" s="76">
        <v>20</v>
      </c>
      <c r="H21" s="77" t="s">
        <v>110</v>
      </c>
      <c r="I21" s="80">
        <v>43284</v>
      </c>
      <c r="J21" s="75" t="s">
        <v>111</v>
      </c>
      <c r="K21" s="81" t="s">
        <v>112</v>
      </c>
      <c r="L21" s="82">
        <v>0.6</v>
      </c>
      <c r="M21" s="82">
        <v>0.08</v>
      </c>
      <c r="N21" s="82">
        <v>1.95</v>
      </c>
      <c r="O21" s="82">
        <v>0.22</v>
      </c>
      <c r="P21" s="82">
        <v>2.5499999999999998</v>
      </c>
      <c r="Q21" s="82">
        <v>0.24</v>
      </c>
      <c r="R21" s="82">
        <v>1.08</v>
      </c>
      <c r="S21" s="82">
        <v>0.17</v>
      </c>
      <c r="T21" s="82">
        <v>3.08</v>
      </c>
      <c r="U21" s="82">
        <v>0.38</v>
      </c>
      <c r="V21" s="82">
        <v>4.1500000000000004</v>
      </c>
      <c r="W21" s="82">
        <v>0.42</v>
      </c>
      <c r="X21" s="75" t="s">
        <v>111</v>
      </c>
      <c r="Y21" s="81" t="s">
        <v>112</v>
      </c>
      <c r="Z21" s="82">
        <v>0.38</v>
      </c>
      <c r="AA21" s="82">
        <v>0.04</v>
      </c>
      <c r="AB21" s="82">
        <v>0.84</v>
      </c>
      <c r="AC21" s="82">
        <v>0.04</v>
      </c>
      <c r="AD21" s="82">
        <v>0.9</v>
      </c>
      <c r="AE21" s="82">
        <v>0.02</v>
      </c>
      <c r="AF21" s="75" t="s">
        <v>111</v>
      </c>
      <c r="AG21" s="81" t="s">
        <v>112</v>
      </c>
      <c r="AH21" s="82">
        <v>0.3</v>
      </c>
      <c r="AI21" s="82">
        <v>0.03</v>
      </c>
      <c r="AJ21" s="82">
        <v>0.85</v>
      </c>
      <c r="AK21" s="82">
        <v>0.04</v>
      </c>
      <c r="AL21" s="82">
        <v>0.96</v>
      </c>
      <c r="AM21" s="82">
        <v>0.03</v>
      </c>
      <c r="AN21" s="75" t="s">
        <v>116</v>
      </c>
      <c r="AO21" s="76">
        <v>234</v>
      </c>
      <c r="AP21" s="82">
        <v>0.35</v>
      </c>
      <c r="AQ21" s="82">
        <v>0.02</v>
      </c>
      <c r="AR21" s="82">
        <f t="shared" si="0"/>
        <v>0.89249999999999985</v>
      </c>
      <c r="AS21" s="82">
        <f t="shared" si="2"/>
        <v>9.827003612495519E-2</v>
      </c>
      <c r="AT21" s="83">
        <f t="shared" si="1"/>
        <v>1.4525000000000001</v>
      </c>
      <c r="AU21" s="84">
        <f t="shared" si="3"/>
        <v>0.16881350656863922</v>
      </c>
      <c r="AV21" s="85">
        <v>2.4700000000000002</v>
      </c>
      <c r="AW21" s="85">
        <v>0.61</v>
      </c>
      <c r="AX21" s="85">
        <v>0.91</v>
      </c>
      <c r="AY21" s="85">
        <v>0.91</v>
      </c>
      <c r="AZ21" s="86"/>
    </row>
    <row r="22" spans="1:52" s="87" customFormat="1" ht="15" customHeight="1">
      <c r="A22" s="75">
        <v>20</v>
      </c>
      <c r="B22" s="76">
        <v>20</v>
      </c>
      <c r="C22" s="76">
        <v>20</v>
      </c>
      <c r="D22" s="77" t="s">
        <v>145</v>
      </c>
      <c r="E22" s="78">
        <v>51.775779999999997</v>
      </c>
      <c r="F22" s="79">
        <v>-1.3283</v>
      </c>
      <c r="G22" s="76">
        <v>20</v>
      </c>
      <c r="H22" s="77" t="s">
        <v>110</v>
      </c>
      <c r="I22" s="80">
        <v>43285</v>
      </c>
      <c r="J22" s="75" t="s">
        <v>111</v>
      </c>
      <c r="K22" s="81" t="s">
        <v>146</v>
      </c>
      <c r="L22" s="82">
        <v>1.22</v>
      </c>
      <c r="M22" s="82">
        <v>0.15</v>
      </c>
      <c r="N22" s="82">
        <v>2</v>
      </c>
      <c r="O22" s="82">
        <v>0.23</v>
      </c>
      <c r="P22" s="82">
        <v>3.22</v>
      </c>
      <c r="Q22" s="82">
        <v>0.27</v>
      </c>
      <c r="R22" s="82">
        <v>1.84</v>
      </c>
      <c r="S22" s="82">
        <v>0.24</v>
      </c>
      <c r="T22" s="82">
        <v>3.53</v>
      </c>
      <c r="U22" s="82">
        <v>0.44</v>
      </c>
      <c r="V22" s="82">
        <v>5.37</v>
      </c>
      <c r="W22" s="82">
        <v>0.5</v>
      </c>
      <c r="X22" s="75" t="s">
        <v>111</v>
      </c>
      <c r="Y22" s="81" t="s">
        <v>146</v>
      </c>
      <c r="Z22" s="82">
        <v>0.69</v>
      </c>
      <c r="AA22" s="82">
        <v>0.04</v>
      </c>
      <c r="AB22" s="82">
        <v>0.87</v>
      </c>
      <c r="AC22" s="82">
        <v>0.04</v>
      </c>
      <c r="AD22" s="82">
        <v>0.96</v>
      </c>
      <c r="AE22" s="82">
        <v>0.01</v>
      </c>
      <c r="AF22" s="75" t="s">
        <v>111</v>
      </c>
      <c r="AG22" s="81" t="s">
        <v>146</v>
      </c>
      <c r="AH22" s="82">
        <v>0.64</v>
      </c>
      <c r="AI22" s="82">
        <v>0.04</v>
      </c>
      <c r="AJ22" s="82">
        <v>0.84</v>
      </c>
      <c r="AK22" s="82">
        <v>0.05</v>
      </c>
      <c r="AL22" s="82">
        <v>0.94</v>
      </c>
      <c r="AM22" s="82">
        <v>0.02</v>
      </c>
      <c r="AN22" s="75" t="s">
        <v>113</v>
      </c>
      <c r="AO22" s="76" t="s">
        <v>113</v>
      </c>
      <c r="AP22" s="82" t="s">
        <v>113</v>
      </c>
      <c r="AQ22" s="82" t="s">
        <v>113</v>
      </c>
      <c r="AR22" s="82" t="s">
        <v>113</v>
      </c>
      <c r="AS22" s="82" t="s">
        <v>113</v>
      </c>
      <c r="AT22" s="83" t="s">
        <v>113</v>
      </c>
      <c r="AU22" s="84" t="s">
        <v>113</v>
      </c>
      <c r="AV22" s="85">
        <v>3.05</v>
      </c>
      <c r="AW22" s="85">
        <v>0.6</v>
      </c>
      <c r="AX22" s="85">
        <v>0.96</v>
      </c>
      <c r="AY22" s="85">
        <v>0.95</v>
      </c>
      <c r="AZ22" s="86"/>
    </row>
    <row r="23" spans="1:52" s="87" customFormat="1" ht="15" customHeight="1">
      <c r="A23" s="75">
        <v>21</v>
      </c>
      <c r="B23" s="76">
        <v>21</v>
      </c>
      <c r="C23" s="76">
        <v>21</v>
      </c>
      <c r="D23" s="77" t="s">
        <v>147</v>
      </c>
      <c r="E23" s="78">
        <v>51.776090000000003</v>
      </c>
      <c r="F23" s="79">
        <v>-1.3289599999999999</v>
      </c>
      <c r="G23" s="76">
        <v>20</v>
      </c>
      <c r="H23" s="77" t="s">
        <v>110</v>
      </c>
      <c r="I23" s="80">
        <v>43285</v>
      </c>
      <c r="J23" s="75" t="s">
        <v>111</v>
      </c>
      <c r="K23" s="81" t="s">
        <v>115</v>
      </c>
      <c r="L23" s="82">
        <v>0.79</v>
      </c>
      <c r="M23" s="82">
        <v>0.1</v>
      </c>
      <c r="N23" s="82">
        <v>1.91</v>
      </c>
      <c r="O23" s="82">
        <v>0.22</v>
      </c>
      <c r="P23" s="82">
        <v>2.71</v>
      </c>
      <c r="Q23" s="82">
        <v>0.24</v>
      </c>
      <c r="R23" s="82">
        <v>1.1000000000000001</v>
      </c>
      <c r="S23" s="82">
        <v>0.14000000000000001</v>
      </c>
      <c r="T23" s="82">
        <v>3.24</v>
      </c>
      <c r="U23" s="82">
        <v>0.4</v>
      </c>
      <c r="V23" s="82">
        <v>4.34</v>
      </c>
      <c r="W23" s="82">
        <v>0.42</v>
      </c>
      <c r="X23" s="75" t="s">
        <v>111</v>
      </c>
      <c r="Y23" s="81" t="s">
        <v>115</v>
      </c>
      <c r="Z23" s="82">
        <v>0.56000000000000005</v>
      </c>
      <c r="AA23" s="82">
        <v>0.04</v>
      </c>
      <c r="AB23" s="82">
        <v>0.86</v>
      </c>
      <c r="AC23" s="82">
        <v>0.04</v>
      </c>
      <c r="AD23" s="82">
        <v>0.94</v>
      </c>
      <c r="AE23" s="82">
        <v>0.02</v>
      </c>
      <c r="AF23" s="75" t="s">
        <v>111</v>
      </c>
      <c r="AG23" s="81" t="s">
        <v>115</v>
      </c>
      <c r="AH23" s="82">
        <v>0.62</v>
      </c>
      <c r="AI23" s="82">
        <v>0.04</v>
      </c>
      <c r="AJ23" s="82">
        <v>0.79</v>
      </c>
      <c r="AK23" s="82">
        <v>0.05</v>
      </c>
      <c r="AL23" s="82">
        <v>0.92</v>
      </c>
      <c r="AM23" s="82">
        <v>0.02</v>
      </c>
      <c r="AN23" s="75" t="s">
        <v>116</v>
      </c>
      <c r="AO23" s="76">
        <v>234</v>
      </c>
      <c r="AP23" s="82">
        <v>0.33</v>
      </c>
      <c r="AQ23" s="82">
        <v>0</v>
      </c>
      <c r="AR23" s="82">
        <f t="shared" si="0"/>
        <v>0.89429999999999998</v>
      </c>
      <c r="AS23" s="82">
        <f t="shared" si="2"/>
        <v>7.9199999999999993E-2</v>
      </c>
      <c r="AT23" s="83">
        <f t="shared" si="1"/>
        <v>1.4321999999999999</v>
      </c>
      <c r="AU23" s="84">
        <f t="shared" si="3"/>
        <v>0.1386</v>
      </c>
      <c r="AV23" s="85">
        <v>2.56</v>
      </c>
      <c r="AW23" s="85">
        <v>0.62</v>
      </c>
      <c r="AX23" s="85">
        <v>0.93</v>
      </c>
      <c r="AY23" s="85">
        <v>0.93</v>
      </c>
      <c r="AZ23" s="86"/>
    </row>
    <row r="24" spans="1:52" s="87" customFormat="1" ht="15" customHeight="1">
      <c r="A24" s="75">
        <v>22</v>
      </c>
      <c r="B24" s="76">
        <v>22</v>
      </c>
      <c r="C24" s="76">
        <v>22</v>
      </c>
      <c r="D24" s="77" t="s">
        <v>148</v>
      </c>
      <c r="E24" s="78">
        <v>51.775512999999997</v>
      </c>
      <c r="F24" s="79">
        <v>-1.329245</v>
      </c>
      <c r="G24" s="76">
        <v>20</v>
      </c>
      <c r="H24" s="77" t="s">
        <v>110</v>
      </c>
      <c r="I24" s="80">
        <v>43285</v>
      </c>
      <c r="J24" s="75" t="s">
        <v>111</v>
      </c>
      <c r="K24" s="81" t="s">
        <v>136</v>
      </c>
      <c r="L24" s="82">
        <v>0.43</v>
      </c>
      <c r="M24" s="82">
        <v>0.05</v>
      </c>
      <c r="N24" s="82">
        <v>2.29</v>
      </c>
      <c r="O24" s="82">
        <v>0.26</v>
      </c>
      <c r="P24" s="82">
        <v>2.72</v>
      </c>
      <c r="Q24" s="82">
        <v>0.27</v>
      </c>
      <c r="R24" s="82">
        <v>0.6</v>
      </c>
      <c r="S24" s="82">
        <v>0.09</v>
      </c>
      <c r="T24" s="82">
        <v>3.79</v>
      </c>
      <c r="U24" s="82">
        <v>0.47</v>
      </c>
      <c r="V24" s="82">
        <v>4.3899999999999997</v>
      </c>
      <c r="W24" s="82">
        <v>0.47</v>
      </c>
      <c r="X24" s="75" t="s">
        <v>111</v>
      </c>
      <c r="Y24" s="81" t="s">
        <v>136</v>
      </c>
      <c r="Z24" s="82">
        <v>0.3</v>
      </c>
      <c r="AA24" s="82">
        <v>0.03</v>
      </c>
      <c r="AB24" s="82">
        <v>0.89</v>
      </c>
      <c r="AC24" s="82">
        <v>0.04</v>
      </c>
      <c r="AD24" s="82">
        <v>0.92</v>
      </c>
      <c r="AE24" s="82">
        <v>0.03</v>
      </c>
      <c r="AF24" s="75" t="s">
        <v>111</v>
      </c>
      <c r="AG24" s="81" t="s">
        <v>136</v>
      </c>
      <c r="AH24" s="82">
        <v>0.27</v>
      </c>
      <c r="AI24" s="82">
        <v>0.03</v>
      </c>
      <c r="AJ24" s="82">
        <v>0.9</v>
      </c>
      <c r="AK24" s="82">
        <v>0.04</v>
      </c>
      <c r="AL24" s="82">
        <v>0.93</v>
      </c>
      <c r="AM24" s="82">
        <v>0.03</v>
      </c>
      <c r="AN24" s="75" t="s">
        <v>113</v>
      </c>
      <c r="AO24" s="76" t="s">
        <v>113</v>
      </c>
      <c r="AP24" s="82" t="s">
        <v>113</v>
      </c>
      <c r="AQ24" s="82" t="s">
        <v>113</v>
      </c>
      <c r="AR24" s="82" t="s">
        <v>113</v>
      </c>
      <c r="AS24" s="82" t="s">
        <v>113</v>
      </c>
      <c r="AT24" s="83" t="s">
        <v>113</v>
      </c>
      <c r="AU24" s="84" t="s">
        <v>113</v>
      </c>
      <c r="AV24" s="85">
        <v>2.62</v>
      </c>
      <c r="AW24" s="85">
        <v>0.62</v>
      </c>
      <c r="AX24" s="85">
        <v>0.93</v>
      </c>
      <c r="AY24" s="85">
        <v>0.93</v>
      </c>
      <c r="AZ24" s="86"/>
    </row>
    <row r="25" spans="1:52" s="87" customFormat="1" ht="15" customHeight="1">
      <c r="A25" s="75">
        <v>23</v>
      </c>
      <c r="B25" s="76">
        <v>23</v>
      </c>
      <c r="C25" s="76">
        <v>23</v>
      </c>
      <c r="D25" s="77" t="s">
        <v>149</v>
      </c>
      <c r="E25" s="78">
        <v>51.778329999999997</v>
      </c>
      <c r="F25" s="79">
        <v>-1.33056</v>
      </c>
      <c r="G25" s="76">
        <v>20</v>
      </c>
      <c r="H25" s="77" t="s">
        <v>110</v>
      </c>
      <c r="I25" s="80">
        <v>43285</v>
      </c>
      <c r="J25" s="75" t="s">
        <v>111</v>
      </c>
      <c r="K25" s="81" t="s">
        <v>150</v>
      </c>
      <c r="L25" s="82">
        <v>1.99</v>
      </c>
      <c r="M25" s="82">
        <v>0.25</v>
      </c>
      <c r="N25" s="82">
        <v>1.63</v>
      </c>
      <c r="O25" s="82">
        <v>0.19</v>
      </c>
      <c r="P25" s="82">
        <v>3.62</v>
      </c>
      <c r="Q25" s="82">
        <v>0.31</v>
      </c>
      <c r="R25" s="82">
        <v>3.13</v>
      </c>
      <c r="S25" s="82">
        <v>0.44</v>
      </c>
      <c r="T25" s="82">
        <v>2.8</v>
      </c>
      <c r="U25" s="82">
        <v>0.37</v>
      </c>
      <c r="V25" s="82">
        <v>5.93</v>
      </c>
      <c r="W25" s="82">
        <v>0.56999999999999995</v>
      </c>
      <c r="X25" s="75" t="s">
        <v>111</v>
      </c>
      <c r="Y25" s="81" t="s">
        <v>150</v>
      </c>
      <c r="Z25" s="82">
        <v>0.79</v>
      </c>
      <c r="AA25" s="82">
        <v>0.05</v>
      </c>
      <c r="AB25" s="82">
        <v>0.73</v>
      </c>
      <c r="AC25" s="82">
        <v>0.04</v>
      </c>
      <c r="AD25" s="82">
        <v>0.94</v>
      </c>
      <c r="AE25" s="82">
        <v>0.01</v>
      </c>
      <c r="AF25" s="75" t="s">
        <v>111</v>
      </c>
      <c r="AG25" s="81" t="s">
        <v>150</v>
      </c>
      <c r="AH25" s="82">
        <v>0.77</v>
      </c>
      <c r="AI25" s="82">
        <v>0.04</v>
      </c>
      <c r="AJ25" s="82">
        <v>0.72</v>
      </c>
      <c r="AK25" s="82">
        <v>0.05</v>
      </c>
      <c r="AL25" s="82">
        <v>0.94</v>
      </c>
      <c r="AM25" s="82">
        <v>0.02</v>
      </c>
      <c r="AN25" s="75" t="s">
        <v>116</v>
      </c>
      <c r="AO25" s="76">
        <v>234</v>
      </c>
      <c r="AP25" s="82">
        <v>0.56000000000000005</v>
      </c>
      <c r="AQ25" s="82">
        <v>8.4295766466699999E-3</v>
      </c>
      <c r="AR25" s="82">
        <f t="shared" si="0"/>
        <v>2.0272000000000001</v>
      </c>
      <c r="AS25" s="82">
        <f t="shared" si="2"/>
        <v>0.17626153676325998</v>
      </c>
      <c r="AT25" s="83">
        <f t="shared" si="1"/>
        <v>3.3208000000000002</v>
      </c>
      <c r="AU25" s="84">
        <f t="shared" si="3"/>
        <v>0.32309035750158133</v>
      </c>
      <c r="AV25" s="85">
        <v>3.4</v>
      </c>
      <c r="AW25" s="85">
        <v>0.61</v>
      </c>
      <c r="AX25" s="85">
        <v>0.96</v>
      </c>
      <c r="AY25" s="85">
        <v>0.96</v>
      </c>
      <c r="AZ25" s="86"/>
    </row>
    <row r="26" spans="1:52" s="87" customFormat="1" ht="15" customHeight="1">
      <c r="A26" s="75">
        <v>24</v>
      </c>
      <c r="B26" s="76">
        <v>24</v>
      </c>
      <c r="C26" s="76">
        <v>24</v>
      </c>
      <c r="D26" s="77" t="s">
        <v>151</v>
      </c>
      <c r="E26" s="78">
        <v>51.779179999999997</v>
      </c>
      <c r="F26" s="79">
        <v>-1.3299099999999999</v>
      </c>
      <c r="G26" s="76">
        <v>20</v>
      </c>
      <c r="H26" s="77" t="s">
        <v>110</v>
      </c>
      <c r="I26" s="80">
        <v>43285</v>
      </c>
      <c r="J26" s="75" t="s">
        <v>111</v>
      </c>
      <c r="K26" s="81" t="s">
        <v>152</v>
      </c>
      <c r="L26" s="82">
        <v>2.04</v>
      </c>
      <c r="M26" s="82">
        <v>0.26</v>
      </c>
      <c r="N26" s="82">
        <v>2.11</v>
      </c>
      <c r="O26" s="82">
        <v>0.24</v>
      </c>
      <c r="P26" s="82">
        <v>4.1500000000000004</v>
      </c>
      <c r="Q26" s="82">
        <v>0.36</v>
      </c>
      <c r="R26" s="82">
        <v>3</v>
      </c>
      <c r="S26" s="82">
        <v>0.42</v>
      </c>
      <c r="T26" s="82">
        <v>4.26</v>
      </c>
      <c r="U26" s="82">
        <v>0.54</v>
      </c>
      <c r="V26" s="82">
        <v>7.26</v>
      </c>
      <c r="W26" s="82">
        <v>0.69</v>
      </c>
      <c r="X26" s="75" t="s">
        <v>111</v>
      </c>
      <c r="Y26" s="81" t="s">
        <v>152</v>
      </c>
      <c r="Z26" s="82">
        <v>0.84</v>
      </c>
      <c r="AA26" s="82">
        <v>0.04</v>
      </c>
      <c r="AB26" s="82">
        <v>0.7</v>
      </c>
      <c r="AC26" s="82">
        <v>0.04</v>
      </c>
      <c r="AD26" s="82">
        <v>0.95</v>
      </c>
      <c r="AE26" s="82">
        <v>0.01</v>
      </c>
      <c r="AF26" s="75" t="s">
        <v>111</v>
      </c>
      <c r="AG26" s="81" t="s">
        <v>152</v>
      </c>
      <c r="AH26" s="82">
        <v>0.9</v>
      </c>
      <c r="AI26" s="82">
        <v>0.04</v>
      </c>
      <c r="AJ26" s="82">
        <v>0.48</v>
      </c>
      <c r="AK26" s="82">
        <v>0.06</v>
      </c>
      <c r="AL26" s="82">
        <v>0.95</v>
      </c>
      <c r="AM26" s="82">
        <v>0.02</v>
      </c>
      <c r="AN26" s="75" t="s">
        <v>116</v>
      </c>
      <c r="AO26" s="76">
        <v>234</v>
      </c>
      <c r="AP26" s="82">
        <v>0.4</v>
      </c>
      <c r="AQ26" s="82">
        <v>6.3763159004899999E-3</v>
      </c>
      <c r="AR26" s="82">
        <f t="shared" si="0"/>
        <v>1.6600000000000001</v>
      </c>
      <c r="AS26" s="82">
        <f t="shared" si="2"/>
        <v>0.1464111407931831</v>
      </c>
      <c r="AT26" s="83">
        <f t="shared" si="1"/>
        <v>2.9039999999999999</v>
      </c>
      <c r="AU26" s="84">
        <f t="shared" si="3"/>
        <v>0.27985523795610057</v>
      </c>
      <c r="AV26" s="85">
        <v>3.87</v>
      </c>
      <c r="AW26" s="85">
        <v>0.56999999999999995</v>
      </c>
      <c r="AX26" s="85">
        <v>0.97</v>
      </c>
      <c r="AY26" s="85">
        <v>0.97</v>
      </c>
      <c r="AZ26" s="86"/>
    </row>
    <row r="27" spans="1:52" s="87" customFormat="1" ht="15" customHeight="1">
      <c r="A27" s="75">
        <v>25</v>
      </c>
      <c r="B27" s="76">
        <v>25</v>
      </c>
      <c r="C27" s="76">
        <v>25</v>
      </c>
      <c r="D27" s="77" t="s">
        <v>153</v>
      </c>
      <c r="E27" s="97">
        <v>51.77731</v>
      </c>
      <c r="F27" s="98">
        <v>-1.3350200000000001</v>
      </c>
      <c r="G27" s="76">
        <v>20</v>
      </c>
      <c r="H27" s="77" t="s">
        <v>110</v>
      </c>
      <c r="I27" s="80">
        <v>43285</v>
      </c>
      <c r="J27" s="75" t="s">
        <v>111</v>
      </c>
      <c r="K27" s="81" t="s">
        <v>154</v>
      </c>
      <c r="L27" s="82">
        <v>0.25</v>
      </c>
      <c r="M27" s="82">
        <v>0.03</v>
      </c>
      <c r="N27" s="82">
        <v>2.27</v>
      </c>
      <c r="O27" s="82">
        <v>0.26</v>
      </c>
      <c r="P27" s="82">
        <v>2.52</v>
      </c>
      <c r="Q27" s="82">
        <v>0.26</v>
      </c>
      <c r="R27" s="82">
        <v>0.36</v>
      </c>
      <c r="S27" s="82">
        <v>0.06</v>
      </c>
      <c r="T27" s="82">
        <v>3.8</v>
      </c>
      <c r="U27" s="82">
        <v>0.46</v>
      </c>
      <c r="V27" s="82">
        <v>4.16</v>
      </c>
      <c r="W27" s="82">
        <v>0.47</v>
      </c>
      <c r="X27" s="75" t="s">
        <v>111</v>
      </c>
      <c r="Y27" s="81" t="s">
        <v>154</v>
      </c>
      <c r="Z27" s="82">
        <v>0.15</v>
      </c>
      <c r="AA27" s="82">
        <v>0.03</v>
      </c>
      <c r="AB27" s="82">
        <v>0.9</v>
      </c>
      <c r="AC27" s="82">
        <v>0.04</v>
      </c>
      <c r="AD27" s="82">
        <v>0.92</v>
      </c>
      <c r="AE27" s="82">
        <v>0.03</v>
      </c>
      <c r="AF27" s="75" t="s">
        <v>111</v>
      </c>
      <c r="AG27" s="81" t="s">
        <v>154</v>
      </c>
      <c r="AH27" s="82">
        <v>0.13</v>
      </c>
      <c r="AI27" s="82">
        <v>0.02</v>
      </c>
      <c r="AJ27" s="82">
        <v>0.91</v>
      </c>
      <c r="AK27" s="82">
        <v>0.04</v>
      </c>
      <c r="AL27" s="82">
        <v>0.93</v>
      </c>
      <c r="AM27" s="82">
        <v>0.03</v>
      </c>
      <c r="AN27" s="75" t="s">
        <v>113</v>
      </c>
      <c r="AO27" s="76" t="s">
        <v>113</v>
      </c>
      <c r="AP27" s="82" t="s">
        <v>113</v>
      </c>
      <c r="AQ27" s="82" t="s">
        <v>113</v>
      </c>
      <c r="AR27" s="82" t="s">
        <v>113</v>
      </c>
      <c r="AS27" s="82" t="s">
        <v>113</v>
      </c>
      <c r="AT27" s="83" t="s">
        <v>113</v>
      </c>
      <c r="AU27" s="84" t="s">
        <v>113</v>
      </c>
      <c r="AV27" s="85">
        <v>2.48</v>
      </c>
      <c r="AW27" s="85">
        <v>0.6</v>
      </c>
      <c r="AX27" s="85">
        <v>0.91</v>
      </c>
      <c r="AY27" s="85">
        <v>0.91</v>
      </c>
      <c r="AZ27" s="86"/>
    </row>
    <row r="28" spans="1:52" s="87" customFormat="1" ht="15" customHeight="1">
      <c r="A28" s="75">
        <v>26</v>
      </c>
      <c r="B28" s="76">
        <v>26</v>
      </c>
      <c r="C28" s="76">
        <v>26</v>
      </c>
      <c r="D28" s="77" t="s">
        <v>155</v>
      </c>
      <c r="E28" s="78">
        <v>51.762300000000003</v>
      </c>
      <c r="F28" s="79">
        <v>-1.33786</v>
      </c>
      <c r="G28" s="76">
        <v>20</v>
      </c>
      <c r="H28" s="77" t="s">
        <v>110</v>
      </c>
      <c r="I28" s="80">
        <v>43285</v>
      </c>
      <c r="J28" s="75" t="s">
        <v>111</v>
      </c>
      <c r="K28" s="81" t="s">
        <v>156</v>
      </c>
      <c r="L28" s="82">
        <v>0.85</v>
      </c>
      <c r="M28" s="82">
        <v>0.11</v>
      </c>
      <c r="N28" s="82">
        <v>2.06</v>
      </c>
      <c r="O28" s="82">
        <v>0.23</v>
      </c>
      <c r="P28" s="82">
        <v>2.91</v>
      </c>
      <c r="Q28" s="82">
        <v>0.26</v>
      </c>
      <c r="R28" s="82">
        <v>1.36</v>
      </c>
      <c r="S28" s="82">
        <v>0.2</v>
      </c>
      <c r="T28" s="82">
        <v>3.39</v>
      </c>
      <c r="U28" s="82">
        <v>0.44</v>
      </c>
      <c r="V28" s="82">
        <v>4.75</v>
      </c>
      <c r="W28" s="82">
        <v>0.48</v>
      </c>
      <c r="X28" s="75" t="s">
        <v>111</v>
      </c>
      <c r="Y28" s="81" t="s">
        <v>156</v>
      </c>
      <c r="Z28" s="82">
        <v>0.5</v>
      </c>
      <c r="AA28" s="82">
        <v>0.05</v>
      </c>
      <c r="AB28" s="82">
        <v>0.83</v>
      </c>
      <c r="AC28" s="82">
        <v>0.04</v>
      </c>
      <c r="AD28" s="82">
        <v>0.92</v>
      </c>
      <c r="AE28" s="82">
        <v>0.02</v>
      </c>
      <c r="AF28" s="75" t="s">
        <v>111</v>
      </c>
      <c r="AG28" s="81" t="s">
        <v>156</v>
      </c>
      <c r="AH28" s="82">
        <v>0.56999999999999995</v>
      </c>
      <c r="AI28" s="82">
        <v>0.05</v>
      </c>
      <c r="AJ28" s="82">
        <v>0.85</v>
      </c>
      <c r="AK28" s="82">
        <v>0.04</v>
      </c>
      <c r="AL28" s="82">
        <v>0.93</v>
      </c>
      <c r="AM28" s="82">
        <v>0.02</v>
      </c>
      <c r="AN28" s="75" t="s">
        <v>113</v>
      </c>
      <c r="AO28" s="76" t="s">
        <v>113</v>
      </c>
      <c r="AP28" s="82" t="s">
        <v>113</v>
      </c>
      <c r="AQ28" s="82" t="s">
        <v>113</v>
      </c>
      <c r="AR28" s="82" t="s">
        <v>113</v>
      </c>
      <c r="AS28" s="82" t="s">
        <v>113</v>
      </c>
      <c r="AT28" s="83" t="s">
        <v>113</v>
      </c>
      <c r="AU28" s="84" t="s">
        <v>113</v>
      </c>
      <c r="AV28" s="85">
        <v>2.84</v>
      </c>
      <c r="AW28" s="85">
        <v>0.61</v>
      </c>
      <c r="AX28" s="85">
        <v>0.93</v>
      </c>
      <c r="AY28" s="84" t="s">
        <v>113</v>
      </c>
      <c r="AZ28" s="86"/>
    </row>
    <row r="29" spans="1:52" s="87" customFormat="1" ht="15" customHeight="1">
      <c r="A29" s="95">
        <v>27</v>
      </c>
      <c r="B29" s="99">
        <v>27</v>
      </c>
      <c r="C29" s="99">
        <v>27</v>
      </c>
      <c r="D29" s="77" t="s">
        <v>157</v>
      </c>
      <c r="E29" s="78">
        <v>51.761499999999998</v>
      </c>
      <c r="F29" s="79">
        <v>-1.3329599999999999</v>
      </c>
      <c r="G29" s="76">
        <v>20</v>
      </c>
      <c r="H29" s="77" t="s">
        <v>110</v>
      </c>
      <c r="I29" s="80">
        <v>43285</v>
      </c>
      <c r="J29" s="75" t="s">
        <v>111</v>
      </c>
      <c r="K29" s="81" t="s">
        <v>150</v>
      </c>
      <c r="L29" s="82">
        <v>0.06</v>
      </c>
      <c r="M29" s="82">
        <v>0.01</v>
      </c>
      <c r="N29" s="82">
        <v>2.17</v>
      </c>
      <c r="O29" s="82">
        <v>0.25</v>
      </c>
      <c r="P29" s="82">
        <v>2.23</v>
      </c>
      <c r="Q29" s="82">
        <v>0.25</v>
      </c>
      <c r="R29" s="82">
        <v>0.06</v>
      </c>
      <c r="S29" s="82">
        <v>0.01</v>
      </c>
      <c r="T29" s="82">
        <v>3.3</v>
      </c>
      <c r="U29" s="82">
        <v>0.42</v>
      </c>
      <c r="V29" s="82">
        <v>3.36</v>
      </c>
      <c r="W29" s="82">
        <v>0.42</v>
      </c>
      <c r="X29" s="75" t="s">
        <v>111</v>
      </c>
      <c r="Y29" s="81" t="s">
        <v>150</v>
      </c>
      <c r="Z29" s="82">
        <v>0.05</v>
      </c>
      <c r="AA29" s="82">
        <v>0.01</v>
      </c>
      <c r="AB29" s="82">
        <v>0.87</v>
      </c>
      <c r="AC29" s="82">
        <v>0.04</v>
      </c>
      <c r="AD29" s="82">
        <v>0.88</v>
      </c>
      <c r="AE29" s="82">
        <v>0.04</v>
      </c>
      <c r="AF29" s="75" t="s">
        <v>111</v>
      </c>
      <c r="AG29" s="81" t="s">
        <v>150</v>
      </c>
      <c r="AH29" s="82">
        <v>0.05</v>
      </c>
      <c r="AI29" s="82">
        <v>0.01</v>
      </c>
      <c r="AJ29" s="82">
        <v>0.86</v>
      </c>
      <c r="AK29" s="82">
        <v>0.04</v>
      </c>
      <c r="AL29" s="82">
        <v>0.87</v>
      </c>
      <c r="AM29" s="82">
        <v>0.04</v>
      </c>
      <c r="AN29" s="75" t="s">
        <v>113</v>
      </c>
      <c r="AO29" s="76" t="s">
        <v>113</v>
      </c>
      <c r="AP29" s="82" t="s">
        <v>113</v>
      </c>
      <c r="AQ29" s="82" t="s">
        <v>113</v>
      </c>
      <c r="AR29" s="82" t="s">
        <v>113</v>
      </c>
      <c r="AS29" s="82" t="s">
        <v>113</v>
      </c>
      <c r="AT29" s="83" t="s">
        <v>113</v>
      </c>
      <c r="AU29" s="84" t="s">
        <v>113</v>
      </c>
      <c r="AV29" s="85">
        <v>2.2200000000000002</v>
      </c>
      <c r="AW29" s="85">
        <v>0.66</v>
      </c>
      <c r="AX29" s="85">
        <v>0.89</v>
      </c>
      <c r="AY29" s="84" t="s">
        <v>113</v>
      </c>
      <c r="AZ29" s="86"/>
    </row>
    <row r="30" spans="1:52" s="87" customFormat="1" ht="15" customHeight="1">
      <c r="A30" s="75">
        <v>28</v>
      </c>
      <c r="B30" s="76">
        <v>28</v>
      </c>
      <c r="C30" s="76">
        <v>28</v>
      </c>
      <c r="D30" s="77" t="s">
        <v>158</v>
      </c>
      <c r="E30" s="78">
        <v>51.762239999999998</v>
      </c>
      <c r="F30" s="79">
        <v>-1.3323700000000001</v>
      </c>
      <c r="G30" s="76">
        <v>20</v>
      </c>
      <c r="H30" s="77" t="s">
        <v>110</v>
      </c>
      <c r="I30" s="80">
        <v>43285</v>
      </c>
      <c r="J30" s="75" t="s">
        <v>111</v>
      </c>
      <c r="K30" s="81" t="s">
        <v>150</v>
      </c>
      <c r="L30" s="82">
        <v>0.34</v>
      </c>
      <c r="M30" s="82">
        <v>0.04</v>
      </c>
      <c r="N30" s="82">
        <v>1.97</v>
      </c>
      <c r="O30" s="82">
        <v>0.22</v>
      </c>
      <c r="P30" s="82">
        <v>2.31</v>
      </c>
      <c r="Q30" s="82">
        <v>0.23</v>
      </c>
      <c r="R30" s="82">
        <v>0.39</v>
      </c>
      <c r="S30" s="82">
        <v>0.05</v>
      </c>
      <c r="T30" s="82">
        <v>2.69</v>
      </c>
      <c r="U30" s="82">
        <v>0.34</v>
      </c>
      <c r="V30" s="82">
        <v>3.08</v>
      </c>
      <c r="W30" s="82">
        <v>0.34</v>
      </c>
      <c r="X30" s="75" t="s">
        <v>111</v>
      </c>
      <c r="Y30" s="81" t="s">
        <v>150</v>
      </c>
      <c r="Z30" s="82">
        <v>0.3</v>
      </c>
      <c r="AA30" s="82">
        <v>0.02</v>
      </c>
      <c r="AB30" s="82">
        <v>0.84</v>
      </c>
      <c r="AC30" s="82">
        <v>0.04</v>
      </c>
      <c r="AD30" s="82">
        <v>0.89</v>
      </c>
      <c r="AE30" s="82">
        <v>0.03</v>
      </c>
      <c r="AF30" s="75" t="s">
        <v>111</v>
      </c>
      <c r="AG30" s="81" t="s">
        <v>150</v>
      </c>
      <c r="AH30" s="82">
        <v>0.38</v>
      </c>
      <c r="AI30" s="82">
        <v>0.02</v>
      </c>
      <c r="AJ30" s="82">
        <v>0.82</v>
      </c>
      <c r="AK30" s="82">
        <v>0.04</v>
      </c>
      <c r="AL30" s="82">
        <v>0.89</v>
      </c>
      <c r="AM30" s="82">
        <v>0.02</v>
      </c>
      <c r="AN30" s="75" t="s">
        <v>116</v>
      </c>
      <c r="AO30" s="76">
        <v>234</v>
      </c>
      <c r="AP30" s="82">
        <v>0.36</v>
      </c>
      <c r="AQ30" s="82">
        <v>7.2403036510899996E-3</v>
      </c>
      <c r="AR30" s="82">
        <f t="shared" si="0"/>
        <v>0.83160000000000001</v>
      </c>
      <c r="AS30" s="82">
        <f t="shared" si="2"/>
        <v>8.4472297340478356E-2</v>
      </c>
      <c r="AT30" s="83">
        <f t="shared" si="1"/>
        <v>1.1088</v>
      </c>
      <c r="AU30" s="84">
        <f t="shared" si="3"/>
        <v>0.12441485454704043</v>
      </c>
      <c r="AV30" s="85">
        <v>2.25</v>
      </c>
      <c r="AW30" s="85">
        <v>0.75</v>
      </c>
      <c r="AX30" s="85">
        <v>0.89</v>
      </c>
      <c r="AY30" s="85">
        <v>0.89</v>
      </c>
      <c r="AZ30" s="86"/>
    </row>
    <row r="31" spans="1:52" s="87" customFormat="1" ht="15" customHeight="1">
      <c r="A31" s="75">
        <v>29</v>
      </c>
      <c r="B31" s="76">
        <v>29</v>
      </c>
      <c r="C31" s="76">
        <v>29</v>
      </c>
      <c r="D31" s="77" t="s">
        <v>159</v>
      </c>
      <c r="E31" s="78">
        <v>51.765360000000001</v>
      </c>
      <c r="F31" s="79">
        <v>-1.33849</v>
      </c>
      <c r="G31" s="76">
        <v>20</v>
      </c>
      <c r="H31" s="77" t="s">
        <v>110</v>
      </c>
      <c r="I31" s="80">
        <v>43285</v>
      </c>
      <c r="J31" s="75" t="s">
        <v>111</v>
      </c>
      <c r="K31" s="81" t="s">
        <v>123</v>
      </c>
      <c r="L31" s="82">
        <v>0.06</v>
      </c>
      <c r="M31" s="82">
        <v>0.01</v>
      </c>
      <c r="N31" s="82">
        <v>1.89</v>
      </c>
      <c r="O31" s="82">
        <v>0.22</v>
      </c>
      <c r="P31" s="82">
        <v>1.95</v>
      </c>
      <c r="Q31" s="82">
        <v>0.22</v>
      </c>
      <c r="R31" s="82">
        <v>0.09</v>
      </c>
      <c r="S31" s="82">
        <v>0.02</v>
      </c>
      <c r="T31" s="82">
        <v>2.99</v>
      </c>
      <c r="U31" s="82">
        <v>0.37</v>
      </c>
      <c r="V31" s="82">
        <v>3.08</v>
      </c>
      <c r="W31" s="82">
        <v>0.37</v>
      </c>
      <c r="X31" s="75" t="s">
        <v>111</v>
      </c>
      <c r="Y31" s="81" t="s">
        <v>123</v>
      </c>
      <c r="Z31" s="82">
        <v>7.0000000000000007E-2</v>
      </c>
      <c r="AA31" s="82">
        <v>0.02</v>
      </c>
      <c r="AB31" s="82">
        <v>0.8</v>
      </c>
      <c r="AC31" s="82">
        <v>0.04</v>
      </c>
      <c r="AD31" s="82">
        <v>0.81</v>
      </c>
      <c r="AE31" s="82">
        <v>0.03</v>
      </c>
      <c r="AF31" s="75" t="s">
        <v>111</v>
      </c>
      <c r="AG31" s="81" t="s">
        <v>123</v>
      </c>
      <c r="AH31" s="82">
        <v>0.11</v>
      </c>
      <c r="AI31" s="82">
        <v>0.02</v>
      </c>
      <c r="AJ31" s="82">
        <v>0.8</v>
      </c>
      <c r="AK31" s="82">
        <v>0.04</v>
      </c>
      <c r="AL31" s="82">
        <v>0.82</v>
      </c>
      <c r="AM31" s="82">
        <v>0.04</v>
      </c>
      <c r="AN31" s="75" t="s">
        <v>116</v>
      </c>
      <c r="AO31" s="76">
        <v>234</v>
      </c>
      <c r="AP31" s="82">
        <v>0.55000000000000004</v>
      </c>
      <c r="AQ31" s="82">
        <v>0.02</v>
      </c>
      <c r="AR31" s="82">
        <f t="shared" si="0"/>
        <v>1.0725</v>
      </c>
      <c r="AS31" s="82">
        <f t="shared" si="2"/>
        <v>0.12712985487288184</v>
      </c>
      <c r="AT31" s="83">
        <f t="shared" si="1"/>
        <v>1.6940000000000002</v>
      </c>
      <c r="AU31" s="84">
        <f t="shared" si="3"/>
        <v>0.21261893142427371</v>
      </c>
      <c r="AV31" s="85">
        <v>1.87</v>
      </c>
      <c r="AW31" s="85">
        <v>0.64</v>
      </c>
      <c r="AX31" s="85">
        <v>0.83</v>
      </c>
      <c r="AY31" s="85">
        <v>0.84</v>
      </c>
      <c r="AZ31" s="86"/>
    </row>
    <row r="32" spans="1:52" s="87" customFormat="1" ht="15" customHeight="1">
      <c r="A32" s="75">
        <v>30</v>
      </c>
      <c r="B32" s="76">
        <v>30</v>
      </c>
      <c r="C32" s="76">
        <v>30</v>
      </c>
      <c r="D32" s="77" t="s">
        <v>160</v>
      </c>
      <c r="E32" s="78">
        <v>51.772399999999998</v>
      </c>
      <c r="F32" s="79">
        <v>-1.34141</v>
      </c>
      <c r="G32" s="76">
        <v>20</v>
      </c>
      <c r="H32" s="77" t="s">
        <v>110</v>
      </c>
      <c r="I32" s="80">
        <v>43285</v>
      </c>
      <c r="J32" s="75" t="s">
        <v>111</v>
      </c>
      <c r="K32" s="81" t="s">
        <v>112</v>
      </c>
      <c r="L32" s="82">
        <v>1.07</v>
      </c>
      <c r="M32" s="82">
        <v>0.12</v>
      </c>
      <c r="N32" s="82">
        <v>2.54</v>
      </c>
      <c r="O32" s="82">
        <v>0.28999999999999998</v>
      </c>
      <c r="P32" s="82">
        <v>3.61</v>
      </c>
      <c r="Q32" s="82">
        <v>0.31</v>
      </c>
      <c r="R32" s="82">
        <v>1.46</v>
      </c>
      <c r="S32" s="82">
        <v>0.23</v>
      </c>
      <c r="T32" s="82">
        <v>3.9</v>
      </c>
      <c r="U32" s="82">
        <v>0.52</v>
      </c>
      <c r="V32" s="82">
        <v>5.37</v>
      </c>
      <c r="W32" s="82">
        <v>0.56000000000000005</v>
      </c>
      <c r="X32" s="75" t="s">
        <v>111</v>
      </c>
      <c r="Y32" s="81" t="s">
        <v>112</v>
      </c>
      <c r="Z32" s="82">
        <v>0.52</v>
      </c>
      <c r="AA32" s="82">
        <v>0.03</v>
      </c>
      <c r="AB32" s="82">
        <v>0.83</v>
      </c>
      <c r="AC32" s="82">
        <v>0.04</v>
      </c>
      <c r="AD32" s="82">
        <v>0.92</v>
      </c>
      <c r="AE32" s="82">
        <v>0.02</v>
      </c>
      <c r="AF32" s="75" t="s">
        <v>111</v>
      </c>
      <c r="AG32" s="81" t="s">
        <v>112</v>
      </c>
      <c r="AH32" s="82">
        <v>0.55000000000000004</v>
      </c>
      <c r="AI32" s="82">
        <v>0.04</v>
      </c>
      <c r="AJ32" s="82">
        <v>0.84</v>
      </c>
      <c r="AK32" s="82">
        <v>0.04</v>
      </c>
      <c r="AL32" s="82">
        <v>0.93</v>
      </c>
      <c r="AM32" s="82">
        <v>0.02</v>
      </c>
      <c r="AN32" s="75" t="s">
        <v>113</v>
      </c>
      <c r="AO32" s="76" t="s">
        <v>113</v>
      </c>
      <c r="AP32" s="82" t="s">
        <v>113</v>
      </c>
      <c r="AQ32" s="82" t="s">
        <v>113</v>
      </c>
      <c r="AR32" s="82" t="s">
        <v>113</v>
      </c>
      <c r="AS32" s="82" t="s">
        <v>113</v>
      </c>
      <c r="AT32" s="83" t="s">
        <v>113</v>
      </c>
      <c r="AU32" s="84" t="s">
        <v>113</v>
      </c>
      <c r="AV32" s="85">
        <v>3.5</v>
      </c>
      <c r="AW32" s="85">
        <v>0.67</v>
      </c>
      <c r="AX32" s="85">
        <v>0.95</v>
      </c>
      <c r="AY32" s="85">
        <v>0.95</v>
      </c>
      <c r="AZ32" s="115"/>
    </row>
    <row r="33" spans="1:52" s="87" customFormat="1" ht="15" customHeight="1">
      <c r="A33" s="75">
        <v>31</v>
      </c>
      <c r="B33" s="76">
        <v>31</v>
      </c>
      <c r="C33" s="76">
        <v>31</v>
      </c>
      <c r="D33" s="77" t="s">
        <v>161</v>
      </c>
      <c r="E33" s="97">
        <v>51.772210000000001</v>
      </c>
      <c r="F33" s="98">
        <v>-1.3405149999999999</v>
      </c>
      <c r="G33" s="76">
        <v>20</v>
      </c>
      <c r="H33" s="77" t="s">
        <v>110</v>
      </c>
      <c r="I33" s="80">
        <v>43285</v>
      </c>
      <c r="J33" s="75" t="s">
        <v>111</v>
      </c>
      <c r="K33" s="81" t="s">
        <v>136</v>
      </c>
      <c r="L33" s="82">
        <v>1</v>
      </c>
      <c r="M33" s="82">
        <v>0.12</v>
      </c>
      <c r="N33" s="82">
        <v>1.87</v>
      </c>
      <c r="O33" s="82">
        <v>0.21</v>
      </c>
      <c r="P33" s="82">
        <v>2.87</v>
      </c>
      <c r="Q33" s="82">
        <v>0.25</v>
      </c>
      <c r="R33" s="82">
        <v>1.61</v>
      </c>
      <c r="S33" s="82">
        <v>0.22</v>
      </c>
      <c r="T33" s="82">
        <v>2.82</v>
      </c>
      <c r="U33" s="82">
        <v>0.35</v>
      </c>
      <c r="V33" s="82">
        <v>4.43</v>
      </c>
      <c r="W33" s="82">
        <v>0.42</v>
      </c>
      <c r="X33" s="75" t="s">
        <v>111</v>
      </c>
      <c r="Y33" s="81" t="s">
        <v>136</v>
      </c>
      <c r="Z33" s="82">
        <v>0.55000000000000004</v>
      </c>
      <c r="AA33" s="82">
        <v>0.04</v>
      </c>
      <c r="AB33" s="82">
        <v>0.8</v>
      </c>
      <c r="AC33" s="82">
        <v>0.04</v>
      </c>
      <c r="AD33" s="82">
        <v>0.91</v>
      </c>
      <c r="AE33" s="82">
        <v>0.02</v>
      </c>
      <c r="AF33" s="75" t="s">
        <v>111</v>
      </c>
      <c r="AG33" s="81" t="s">
        <v>136</v>
      </c>
      <c r="AH33" s="82">
        <v>0.59</v>
      </c>
      <c r="AI33" s="82">
        <v>0.04</v>
      </c>
      <c r="AJ33" s="82">
        <v>0.81</v>
      </c>
      <c r="AK33" s="82">
        <v>0.04</v>
      </c>
      <c r="AL33" s="82">
        <v>0.92</v>
      </c>
      <c r="AM33" s="82">
        <v>0.02</v>
      </c>
      <c r="AN33" s="75" t="s">
        <v>113</v>
      </c>
      <c r="AO33" s="76" t="s">
        <v>113</v>
      </c>
      <c r="AP33" s="82" t="s">
        <v>113</v>
      </c>
      <c r="AQ33" s="82" t="s">
        <v>113</v>
      </c>
      <c r="AR33" s="82" t="s">
        <v>113</v>
      </c>
      <c r="AS33" s="82" t="s">
        <v>113</v>
      </c>
      <c r="AT33" s="83" t="s">
        <v>113</v>
      </c>
      <c r="AU33" s="84" t="s">
        <v>113</v>
      </c>
      <c r="AV33" s="85">
        <v>2.78</v>
      </c>
      <c r="AW33" s="85">
        <v>0.65</v>
      </c>
      <c r="AX33" s="85">
        <v>0.93</v>
      </c>
      <c r="AY33" s="85">
        <v>0.93</v>
      </c>
      <c r="AZ33" s="86"/>
    </row>
    <row r="34" spans="1:52" s="87" customFormat="1" ht="15" customHeight="1">
      <c r="A34" s="75">
        <v>32</v>
      </c>
      <c r="B34" s="76">
        <v>32</v>
      </c>
      <c r="C34" s="76">
        <v>32</v>
      </c>
      <c r="D34" s="77" t="s">
        <v>162</v>
      </c>
      <c r="E34" s="78">
        <v>51.770508</v>
      </c>
      <c r="F34" s="79">
        <v>-1.3399779999999999</v>
      </c>
      <c r="G34" s="76">
        <v>20</v>
      </c>
      <c r="H34" s="77" t="s">
        <v>110</v>
      </c>
      <c r="I34" s="80">
        <v>43285</v>
      </c>
      <c r="J34" s="75" t="s">
        <v>111</v>
      </c>
      <c r="K34" s="81" t="s">
        <v>156</v>
      </c>
      <c r="L34" s="82">
        <v>1.54</v>
      </c>
      <c r="M34" s="82">
        <v>0.18</v>
      </c>
      <c r="N34" s="82">
        <v>2.4</v>
      </c>
      <c r="O34" s="82">
        <v>0.27</v>
      </c>
      <c r="P34" s="82">
        <v>3.95</v>
      </c>
      <c r="Q34" s="82">
        <v>0.33</v>
      </c>
      <c r="R34" s="82">
        <v>2.34</v>
      </c>
      <c r="S34" s="82">
        <v>0.34</v>
      </c>
      <c r="T34" s="82">
        <v>3.55</v>
      </c>
      <c r="U34" s="82">
        <v>0.45</v>
      </c>
      <c r="V34" s="82">
        <v>5.88</v>
      </c>
      <c r="W34" s="82">
        <v>0.56000000000000005</v>
      </c>
      <c r="X34" s="75" t="s">
        <v>111</v>
      </c>
      <c r="Y34" s="81" t="s">
        <v>156</v>
      </c>
      <c r="Z34" s="82">
        <v>0.7</v>
      </c>
      <c r="AA34" s="82">
        <v>0.04</v>
      </c>
      <c r="AB34" s="82">
        <v>0.88</v>
      </c>
      <c r="AC34" s="82">
        <v>0.04</v>
      </c>
      <c r="AD34" s="82">
        <v>0.96</v>
      </c>
      <c r="AE34" s="82">
        <v>0.01</v>
      </c>
      <c r="AF34" s="75" t="s">
        <v>111</v>
      </c>
      <c r="AG34" s="81" t="s">
        <v>156</v>
      </c>
      <c r="AH34" s="82">
        <v>0.67</v>
      </c>
      <c r="AI34" s="82">
        <v>0.04</v>
      </c>
      <c r="AJ34" s="82">
        <v>0.89</v>
      </c>
      <c r="AK34" s="82">
        <v>0.04</v>
      </c>
      <c r="AL34" s="82">
        <v>0.96</v>
      </c>
      <c r="AM34" s="82">
        <v>0.01</v>
      </c>
      <c r="AN34" s="75" t="s">
        <v>113</v>
      </c>
      <c r="AO34" s="76" t="s">
        <v>113</v>
      </c>
      <c r="AP34" s="82" t="s">
        <v>113</v>
      </c>
      <c r="AQ34" s="82" t="s">
        <v>113</v>
      </c>
      <c r="AR34" s="82" t="s">
        <v>113</v>
      </c>
      <c r="AS34" s="82" t="s">
        <v>113</v>
      </c>
      <c r="AT34" s="83" t="s">
        <v>113</v>
      </c>
      <c r="AU34" s="84" t="s">
        <v>113</v>
      </c>
      <c r="AV34" s="85">
        <v>3.81</v>
      </c>
      <c r="AW34" s="85">
        <v>0.67</v>
      </c>
      <c r="AX34" s="85">
        <v>0.97</v>
      </c>
      <c r="AY34" s="85">
        <v>0.97</v>
      </c>
      <c r="AZ34" s="86"/>
    </row>
    <row r="35" spans="1:52" s="87" customFormat="1" ht="15" customHeight="1">
      <c r="A35" s="75">
        <v>33</v>
      </c>
      <c r="B35" s="76">
        <v>33</v>
      </c>
      <c r="C35" s="76">
        <v>33</v>
      </c>
      <c r="D35" s="77" t="s">
        <v>163</v>
      </c>
      <c r="E35" s="78">
        <v>51.774090000000001</v>
      </c>
      <c r="F35" s="79">
        <v>-1.3379399999999999</v>
      </c>
      <c r="G35" s="76">
        <v>20</v>
      </c>
      <c r="H35" s="77" t="s">
        <v>110</v>
      </c>
      <c r="I35" s="80">
        <v>43286</v>
      </c>
      <c r="J35" s="75" t="s">
        <v>111</v>
      </c>
      <c r="K35" s="81" t="s">
        <v>164</v>
      </c>
      <c r="L35" s="82">
        <v>0.54</v>
      </c>
      <c r="M35" s="82">
        <v>7.0000000000000007E-2</v>
      </c>
      <c r="N35" s="82">
        <v>2.29</v>
      </c>
      <c r="O35" s="82">
        <v>0.26</v>
      </c>
      <c r="P35" s="82">
        <v>2.84</v>
      </c>
      <c r="Q35" s="82">
        <v>0.27</v>
      </c>
      <c r="R35" s="82">
        <v>0.83</v>
      </c>
      <c r="S35" s="82">
        <v>0.11</v>
      </c>
      <c r="T35" s="82">
        <v>3.41</v>
      </c>
      <c r="U35" s="82">
        <v>0.47</v>
      </c>
      <c r="V35" s="82">
        <v>4.24</v>
      </c>
      <c r="W35" s="82">
        <v>0.48</v>
      </c>
      <c r="X35" s="75" t="s">
        <v>111</v>
      </c>
      <c r="Y35" s="81" t="s">
        <v>164</v>
      </c>
      <c r="Z35" s="82">
        <v>0.31</v>
      </c>
      <c r="AA35" s="82">
        <v>0.04</v>
      </c>
      <c r="AB35" s="82">
        <v>0.83</v>
      </c>
      <c r="AC35" s="82">
        <v>0.04</v>
      </c>
      <c r="AD35" s="82">
        <v>0.88</v>
      </c>
      <c r="AE35" s="82">
        <v>0.03</v>
      </c>
      <c r="AF35" s="75" t="s">
        <v>111</v>
      </c>
      <c r="AG35" s="81" t="s">
        <v>164</v>
      </c>
      <c r="AH35" s="82">
        <v>0.28999999999999998</v>
      </c>
      <c r="AI35" s="82">
        <v>0.03</v>
      </c>
      <c r="AJ35" s="82">
        <v>0.81</v>
      </c>
      <c r="AK35" s="82">
        <v>0.04</v>
      </c>
      <c r="AL35" s="82">
        <v>0.86</v>
      </c>
      <c r="AM35" s="82">
        <v>0.03</v>
      </c>
      <c r="AN35" s="75" t="s">
        <v>113</v>
      </c>
      <c r="AO35" s="76" t="s">
        <v>113</v>
      </c>
      <c r="AP35" s="82" t="s">
        <v>113</v>
      </c>
      <c r="AQ35" s="82" t="s">
        <v>113</v>
      </c>
      <c r="AR35" s="82" t="s">
        <v>113</v>
      </c>
      <c r="AS35" s="82" t="s">
        <v>113</v>
      </c>
      <c r="AT35" s="83" t="s">
        <v>113</v>
      </c>
      <c r="AU35" s="84" t="s">
        <v>113</v>
      </c>
      <c r="AV35" s="85">
        <v>2.74</v>
      </c>
      <c r="AW35" s="85">
        <v>0.67</v>
      </c>
      <c r="AX35" s="85">
        <v>0.91</v>
      </c>
      <c r="AY35" s="85">
        <v>0.92</v>
      </c>
      <c r="AZ35" s="86" t="s">
        <v>165</v>
      </c>
    </row>
    <row r="36" spans="1:52" s="87" customFormat="1" ht="15" customHeight="1">
      <c r="A36" s="75">
        <v>34</v>
      </c>
      <c r="B36" s="76">
        <v>34</v>
      </c>
      <c r="C36" s="76">
        <v>34</v>
      </c>
      <c r="D36" s="77" t="s">
        <v>166</v>
      </c>
      <c r="E36" s="78">
        <v>51.774729999999998</v>
      </c>
      <c r="F36" s="79">
        <v>-1.33856</v>
      </c>
      <c r="G36" s="76">
        <v>20</v>
      </c>
      <c r="H36" s="77" t="s">
        <v>110</v>
      </c>
      <c r="I36" s="80">
        <v>43286</v>
      </c>
      <c r="J36" s="75" t="s">
        <v>111</v>
      </c>
      <c r="K36" s="81" t="s">
        <v>150</v>
      </c>
      <c r="L36" s="82">
        <v>0.6</v>
      </c>
      <c r="M36" s="82">
        <v>0.08</v>
      </c>
      <c r="N36" s="82">
        <v>2.2000000000000002</v>
      </c>
      <c r="O36" s="82">
        <v>0.25</v>
      </c>
      <c r="P36" s="82">
        <v>2.79</v>
      </c>
      <c r="Q36" s="82">
        <v>0.26</v>
      </c>
      <c r="R36" s="82">
        <v>0.87</v>
      </c>
      <c r="S36" s="82">
        <v>0.13</v>
      </c>
      <c r="T36" s="82">
        <v>3.65</v>
      </c>
      <c r="U36" s="82">
        <v>0.47</v>
      </c>
      <c r="V36" s="82">
        <v>4.51</v>
      </c>
      <c r="W36" s="82">
        <v>0.49</v>
      </c>
      <c r="X36" s="75" t="s">
        <v>111</v>
      </c>
      <c r="Y36" s="81" t="s">
        <v>150</v>
      </c>
      <c r="Z36" s="82">
        <v>0.43</v>
      </c>
      <c r="AA36" s="82">
        <v>0.04</v>
      </c>
      <c r="AB36" s="82">
        <v>0.86</v>
      </c>
      <c r="AC36" s="82">
        <v>0.04</v>
      </c>
      <c r="AD36" s="82">
        <v>0.92</v>
      </c>
      <c r="AE36" s="82">
        <v>0.02</v>
      </c>
      <c r="AF36" s="75" t="s">
        <v>111</v>
      </c>
      <c r="AG36" s="81" t="s">
        <v>150</v>
      </c>
      <c r="AH36" s="82">
        <v>0.43</v>
      </c>
      <c r="AI36" s="82">
        <v>0.04</v>
      </c>
      <c r="AJ36" s="82">
        <v>0.84</v>
      </c>
      <c r="AK36" s="82">
        <v>0.04</v>
      </c>
      <c r="AL36" s="82">
        <v>0.91</v>
      </c>
      <c r="AM36" s="82">
        <v>0.02</v>
      </c>
      <c r="AN36" s="75" t="s">
        <v>113</v>
      </c>
      <c r="AO36" s="76" t="s">
        <v>113</v>
      </c>
      <c r="AP36" s="82" t="s">
        <v>113</v>
      </c>
      <c r="AQ36" s="82" t="s">
        <v>113</v>
      </c>
      <c r="AR36" s="82" t="s">
        <v>113</v>
      </c>
      <c r="AS36" s="82" t="s">
        <v>113</v>
      </c>
      <c r="AT36" s="83" t="s">
        <v>113</v>
      </c>
      <c r="AU36" s="84" t="s">
        <v>113</v>
      </c>
      <c r="AV36" s="85">
        <v>2.68</v>
      </c>
      <c r="AW36" s="85">
        <v>0.62</v>
      </c>
      <c r="AX36" s="85">
        <v>0.93</v>
      </c>
      <c r="AY36" s="85">
        <v>0.93</v>
      </c>
      <c r="AZ36" s="86" t="s">
        <v>167</v>
      </c>
    </row>
    <row r="37" spans="1:52" s="87" customFormat="1" ht="15" customHeight="1">
      <c r="A37" s="75">
        <v>35</v>
      </c>
      <c r="B37" s="76">
        <v>35</v>
      </c>
      <c r="C37" s="76">
        <v>35</v>
      </c>
      <c r="D37" s="77" t="s">
        <v>168</v>
      </c>
      <c r="E37" s="78">
        <v>51.774932</v>
      </c>
      <c r="F37" s="79">
        <v>-1.3388150000000001</v>
      </c>
      <c r="G37" s="76">
        <v>20</v>
      </c>
      <c r="H37" s="77" t="s">
        <v>110</v>
      </c>
      <c r="I37" s="80">
        <v>43286</v>
      </c>
      <c r="J37" s="75" t="s">
        <v>111</v>
      </c>
      <c r="K37" s="81" t="s">
        <v>112</v>
      </c>
      <c r="L37" s="82">
        <v>1.08</v>
      </c>
      <c r="M37" s="82">
        <v>0.14000000000000001</v>
      </c>
      <c r="N37" s="82">
        <v>1.76</v>
      </c>
      <c r="O37" s="82">
        <v>0.2</v>
      </c>
      <c r="P37" s="82">
        <v>2.84</v>
      </c>
      <c r="Q37" s="82">
        <v>0.24</v>
      </c>
      <c r="R37" s="82">
        <v>1.93</v>
      </c>
      <c r="S37" s="82">
        <v>0.26</v>
      </c>
      <c r="T37" s="82">
        <v>2.9</v>
      </c>
      <c r="U37" s="82">
        <v>0.36</v>
      </c>
      <c r="V37" s="82">
        <v>4.83</v>
      </c>
      <c r="W37" s="82">
        <v>0.44</v>
      </c>
      <c r="X37" s="75" t="s">
        <v>111</v>
      </c>
      <c r="Y37" s="81" t="s">
        <v>112</v>
      </c>
      <c r="Z37" s="82">
        <v>0.62</v>
      </c>
      <c r="AA37" s="82">
        <v>0.04</v>
      </c>
      <c r="AB37" s="82">
        <v>0.83</v>
      </c>
      <c r="AC37" s="82">
        <v>0.04</v>
      </c>
      <c r="AD37" s="82">
        <v>0.94</v>
      </c>
      <c r="AE37" s="82">
        <v>0.02</v>
      </c>
      <c r="AF37" s="75" t="s">
        <v>111</v>
      </c>
      <c r="AG37" s="81" t="s">
        <v>112</v>
      </c>
      <c r="AH37" s="82">
        <v>0.57999999999999996</v>
      </c>
      <c r="AI37" s="82">
        <v>0.04</v>
      </c>
      <c r="AJ37" s="82">
        <v>0.84</v>
      </c>
      <c r="AK37" s="82">
        <v>0.04</v>
      </c>
      <c r="AL37" s="82">
        <v>0.93</v>
      </c>
      <c r="AM37" s="82">
        <v>0.02</v>
      </c>
      <c r="AN37" s="75" t="s">
        <v>113</v>
      </c>
      <c r="AO37" s="76" t="s">
        <v>113</v>
      </c>
      <c r="AP37" s="82" t="s">
        <v>113</v>
      </c>
      <c r="AQ37" s="82" t="s">
        <v>113</v>
      </c>
      <c r="AR37" s="82" t="s">
        <v>113</v>
      </c>
      <c r="AS37" s="82" t="s">
        <v>113</v>
      </c>
      <c r="AT37" s="83" t="s">
        <v>113</v>
      </c>
      <c r="AU37" s="84" t="s">
        <v>113</v>
      </c>
      <c r="AV37" s="85">
        <v>2.75</v>
      </c>
      <c r="AW37" s="85">
        <v>0.59</v>
      </c>
      <c r="AX37" s="85">
        <v>0.93</v>
      </c>
      <c r="AY37" s="85">
        <v>0.93</v>
      </c>
      <c r="AZ37" s="86" t="s">
        <v>169</v>
      </c>
    </row>
    <row r="38" spans="1:52" s="87" customFormat="1" ht="15" customHeight="1">
      <c r="A38" s="75">
        <v>36</v>
      </c>
      <c r="B38" s="76">
        <v>36</v>
      </c>
      <c r="C38" s="76">
        <v>36</v>
      </c>
      <c r="D38" s="77" t="s">
        <v>170</v>
      </c>
      <c r="E38" s="78">
        <v>51.775019999999998</v>
      </c>
      <c r="F38" s="79">
        <v>-1.3387899999999999</v>
      </c>
      <c r="G38" s="76">
        <v>20</v>
      </c>
      <c r="H38" s="77" t="s">
        <v>110</v>
      </c>
      <c r="I38" s="80">
        <v>43286</v>
      </c>
      <c r="J38" s="75" t="s">
        <v>111</v>
      </c>
      <c r="K38" s="81" t="s">
        <v>136</v>
      </c>
      <c r="L38" s="82">
        <v>0.81</v>
      </c>
      <c r="M38" s="82">
        <v>0.1</v>
      </c>
      <c r="N38" s="82">
        <v>2.02</v>
      </c>
      <c r="O38" s="82">
        <v>0.23</v>
      </c>
      <c r="P38" s="82">
        <v>2.84</v>
      </c>
      <c r="Q38" s="82">
        <v>0.25</v>
      </c>
      <c r="R38" s="82">
        <v>1.17</v>
      </c>
      <c r="S38" s="82">
        <v>0.17</v>
      </c>
      <c r="T38" s="82">
        <v>3.08</v>
      </c>
      <c r="U38" s="82">
        <v>0.4</v>
      </c>
      <c r="V38" s="82">
        <v>4.25</v>
      </c>
      <c r="W38" s="82">
        <v>0.43</v>
      </c>
      <c r="X38" s="75" t="s">
        <v>111</v>
      </c>
      <c r="Y38" s="81" t="s">
        <v>136</v>
      </c>
      <c r="Z38" s="82">
        <v>0.47</v>
      </c>
      <c r="AA38" s="82">
        <v>0.05</v>
      </c>
      <c r="AB38" s="82">
        <v>0.86</v>
      </c>
      <c r="AC38" s="82">
        <v>0.04</v>
      </c>
      <c r="AD38" s="82">
        <v>0.93</v>
      </c>
      <c r="AE38" s="82">
        <v>0.02</v>
      </c>
      <c r="AF38" s="75" t="s">
        <v>111</v>
      </c>
      <c r="AG38" s="81" t="s">
        <v>136</v>
      </c>
      <c r="AH38" s="82">
        <v>0.42</v>
      </c>
      <c r="AI38" s="82">
        <v>0.04</v>
      </c>
      <c r="AJ38" s="82">
        <v>0.82</v>
      </c>
      <c r="AK38" s="82">
        <v>0.04</v>
      </c>
      <c r="AL38" s="82">
        <v>0.89</v>
      </c>
      <c r="AM38" s="82">
        <v>0.03</v>
      </c>
      <c r="AN38" s="75" t="s">
        <v>113</v>
      </c>
      <c r="AO38" s="76" t="s">
        <v>113</v>
      </c>
      <c r="AP38" s="82" t="s">
        <v>113</v>
      </c>
      <c r="AQ38" s="82" t="s">
        <v>113</v>
      </c>
      <c r="AR38" s="82" t="s">
        <v>113</v>
      </c>
      <c r="AS38" s="82" t="s">
        <v>113</v>
      </c>
      <c r="AT38" s="83" t="s">
        <v>113</v>
      </c>
      <c r="AU38" s="84" t="s">
        <v>113</v>
      </c>
      <c r="AV38" s="85">
        <v>2.75</v>
      </c>
      <c r="AW38" s="85">
        <v>0.67</v>
      </c>
      <c r="AX38" s="85">
        <v>0.93</v>
      </c>
      <c r="AY38" s="85">
        <v>0.93</v>
      </c>
      <c r="AZ38" s="86" t="s">
        <v>171</v>
      </c>
    </row>
    <row r="39" spans="1:52" s="87" customFormat="1" ht="15" customHeight="1">
      <c r="A39" s="75">
        <v>37</v>
      </c>
      <c r="B39" s="76">
        <v>37</v>
      </c>
      <c r="C39" s="76">
        <v>37</v>
      </c>
      <c r="D39" s="77" t="s">
        <v>172</v>
      </c>
      <c r="E39" s="78">
        <v>51.774476999999997</v>
      </c>
      <c r="F39" s="79">
        <v>-1.339928</v>
      </c>
      <c r="G39" s="76">
        <v>20</v>
      </c>
      <c r="H39" s="77" t="s">
        <v>110</v>
      </c>
      <c r="I39" s="80">
        <v>43286</v>
      </c>
      <c r="J39" s="75" t="s">
        <v>111</v>
      </c>
      <c r="K39" s="81" t="s">
        <v>131</v>
      </c>
      <c r="L39" s="82">
        <v>1.31</v>
      </c>
      <c r="M39" s="82">
        <v>0.17</v>
      </c>
      <c r="N39" s="82">
        <v>1.01</v>
      </c>
      <c r="O39" s="82">
        <v>0.12</v>
      </c>
      <c r="P39" s="82">
        <v>2.3199999999999998</v>
      </c>
      <c r="Q39" s="82">
        <v>0.21</v>
      </c>
      <c r="R39" s="82">
        <v>1.97</v>
      </c>
      <c r="S39" s="82">
        <v>0.28000000000000003</v>
      </c>
      <c r="T39" s="82">
        <v>1.67</v>
      </c>
      <c r="U39" s="82">
        <v>0.24</v>
      </c>
      <c r="V39" s="82">
        <v>3.64</v>
      </c>
      <c r="W39" s="82">
        <v>0.37</v>
      </c>
      <c r="X39" s="75" t="s">
        <v>111</v>
      </c>
      <c r="Y39" s="81" t="s">
        <v>131</v>
      </c>
      <c r="Z39" s="82">
        <v>0.75</v>
      </c>
      <c r="AA39" s="82">
        <v>0.05</v>
      </c>
      <c r="AB39" s="82">
        <v>0.32</v>
      </c>
      <c r="AC39" s="82">
        <v>0.03</v>
      </c>
      <c r="AD39" s="82">
        <v>0.83</v>
      </c>
      <c r="AE39" s="82">
        <v>0.03</v>
      </c>
      <c r="AF39" s="75" t="s">
        <v>111</v>
      </c>
      <c r="AG39" s="81" t="s">
        <v>131</v>
      </c>
      <c r="AH39" s="82">
        <v>0.8</v>
      </c>
      <c r="AI39" s="82">
        <v>0.04</v>
      </c>
      <c r="AJ39" s="82">
        <v>0.05</v>
      </c>
      <c r="AK39" s="82">
        <v>0.02</v>
      </c>
      <c r="AL39" s="82">
        <v>0.81</v>
      </c>
      <c r="AM39" s="82">
        <v>0.04</v>
      </c>
      <c r="AN39" s="75" t="s">
        <v>116</v>
      </c>
      <c r="AO39" s="76">
        <v>234</v>
      </c>
      <c r="AP39" s="82">
        <v>0.3</v>
      </c>
      <c r="AQ39" s="82">
        <v>1.0345676848700001E-2</v>
      </c>
      <c r="AR39" s="82">
        <f t="shared" si="0"/>
        <v>0.69599999999999995</v>
      </c>
      <c r="AS39" s="82">
        <f t="shared" si="2"/>
        <v>6.7417316601547331E-2</v>
      </c>
      <c r="AT39" s="83">
        <f t="shared" si="1"/>
        <v>1.0920000000000001</v>
      </c>
      <c r="AU39" s="84">
        <f t="shared" si="3"/>
        <v>0.11721409824378254</v>
      </c>
      <c r="AV39" s="85">
        <v>2.2400000000000002</v>
      </c>
      <c r="AW39" s="85">
        <v>0.64</v>
      </c>
      <c r="AX39" s="85">
        <v>0.86</v>
      </c>
      <c r="AY39" s="85">
        <v>0.86</v>
      </c>
      <c r="AZ39" s="86"/>
    </row>
    <row r="40" spans="1:52" s="87" customFormat="1" ht="15" customHeight="1">
      <c r="A40" s="75">
        <v>38</v>
      </c>
      <c r="B40" s="76">
        <v>38</v>
      </c>
      <c r="C40" s="76">
        <v>38</v>
      </c>
      <c r="D40" s="77" t="s">
        <v>173</v>
      </c>
      <c r="E40" s="78">
        <v>51.774104999999999</v>
      </c>
      <c r="F40" s="79">
        <v>-1.3403499999999999</v>
      </c>
      <c r="G40" s="76">
        <v>20</v>
      </c>
      <c r="H40" s="77" t="s">
        <v>110</v>
      </c>
      <c r="I40" s="80">
        <v>43286</v>
      </c>
      <c r="J40" s="75" t="s">
        <v>111</v>
      </c>
      <c r="K40" s="81" t="s">
        <v>112</v>
      </c>
      <c r="L40" s="82">
        <v>7.0000000000000007E-2</v>
      </c>
      <c r="M40" s="82">
        <v>0.01</v>
      </c>
      <c r="N40" s="82">
        <v>2.16</v>
      </c>
      <c r="O40" s="82">
        <v>0.25</v>
      </c>
      <c r="P40" s="82">
        <v>2.2400000000000002</v>
      </c>
      <c r="Q40" s="82">
        <v>0.25</v>
      </c>
      <c r="R40" s="82">
        <v>0.08</v>
      </c>
      <c r="S40" s="82">
        <v>0.01</v>
      </c>
      <c r="T40" s="82">
        <v>3.27</v>
      </c>
      <c r="U40" s="82">
        <v>0.41</v>
      </c>
      <c r="V40" s="82">
        <v>3.35</v>
      </c>
      <c r="W40" s="82">
        <v>0.41</v>
      </c>
      <c r="X40" s="75" t="s">
        <v>111</v>
      </c>
      <c r="Y40" s="81" t="s">
        <v>112</v>
      </c>
      <c r="Z40" s="82">
        <v>0.06</v>
      </c>
      <c r="AA40" s="82">
        <v>0.01</v>
      </c>
      <c r="AB40" s="82">
        <v>0.87</v>
      </c>
      <c r="AC40" s="82">
        <v>0.04</v>
      </c>
      <c r="AD40" s="82">
        <v>0.88</v>
      </c>
      <c r="AE40" s="82">
        <v>0.04</v>
      </c>
      <c r="AF40" s="75" t="s">
        <v>111</v>
      </c>
      <c r="AG40" s="81" t="s">
        <v>112</v>
      </c>
      <c r="AH40" s="82">
        <v>0.06</v>
      </c>
      <c r="AI40" s="82">
        <v>0.01</v>
      </c>
      <c r="AJ40" s="82">
        <v>0.86</v>
      </c>
      <c r="AK40" s="82">
        <v>0.04</v>
      </c>
      <c r="AL40" s="82">
        <v>0.87</v>
      </c>
      <c r="AM40" s="82">
        <v>0.04</v>
      </c>
      <c r="AN40" s="75" t="s">
        <v>113</v>
      </c>
      <c r="AO40" s="76" t="s">
        <v>113</v>
      </c>
      <c r="AP40" s="82" t="s">
        <v>113</v>
      </c>
      <c r="AQ40" s="82" t="s">
        <v>113</v>
      </c>
      <c r="AR40" s="82" t="s">
        <v>113</v>
      </c>
      <c r="AS40" s="82" t="s">
        <v>113</v>
      </c>
      <c r="AT40" s="83" t="s">
        <v>113</v>
      </c>
      <c r="AU40" s="84" t="s">
        <v>113</v>
      </c>
      <c r="AV40" s="85">
        <v>2.19</v>
      </c>
      <c r="AW40" s="85">
        <v>0.67</v>
      </c>
      <c r="AX40" s="85">
        <v>0.88</v>
      </c>
      <c r="AY40" s="85">
        <v>0.88</v>
      </c>
      <c r="AZ40" s="86"/>
    </row>
    <row r="41" spans="1:52" s="87" customFormat="1" ht="15" customHeight="1">
      <c r="A41" s="75">
        <v>39</v>
      </c>
      <c r="B41" s="76">
        <v>39</v>
      </c>
      <c r="C41" s="76">
        <v>39</v>
      </c>
      <c r="D41" s="77" t="s">
        <v>174</v>
      </c>
      <c r="E41" s="78">
        <v>51.775126999999998</v>
      </c>
      <c r="F41" s="79">
        <v>-1.338592</v>
      </c>
      <c r="G41" s="76">
        <v>20</v>
      </c>
      <c r="H41" s="77" t="s">
        <v>110</v>
      </c>
      <c r="I41" s="80">
        <v>43286</v>
      </c>
      <c r="J41" s="75" t="s">
        <v>111</v>
      </c>
      <c r="K41" s="81" t="s">
        <v>146</v>
      </c>
      <c r="L41" s="82">
        <v>0.57999999999999996</v>
      </c>
      <c r="M41" s="82">
        <v>0.08</v>
      </c>
      <c r="N41" s="82">
        <v>2.17</v>
      </c>
      <c r="O41" s="82">
        <v>0.25</v>
      </c>
      <c r="P41" s="82">
        <v>2.75</v>
      </c>
      <c r="Q41" s="82">
        <v>0.26</v>
      </c>
      <c r="R41" s="82">
        <v>0.83</v>
      </c>
      <c r="S41" s="82">
        <v>0.15</v>
      </c>
      <c r="T41" s="82">
        <v>3.42</v>
      </c>
      <c r="U41" s="82">
        <v>0.44</v>
      </c>
      <c r="V41" s="82">
        <v>4.24</v>
      </c>
      <c r="W41" s="82">
        <v>0.47</v>
      </c>
      <c r="X41" s="75" t="s">
        <v>111</v>
      </c>
      <c r="Y41" s="81" t="s">
        <v>146</v>
      </c>
      <c r="Z41" s="82">
        <v>0.37</v>
      </c>
      <c r="AA41" s="82">
        <v>0.05</v>
      </c>
      <c r="AB41" s="82">
        <v>0.85</v>
      </c>
      <c r="AC41" s="82">
        <v>0.04</v>
      </c>
      <c r="AD41" s="82">
        <v>0.91</v>
      </c>
      <c r="AE41" s="82">
        <v>0.03</v>
      </c>
      <c r="AF41" s="75" t="s">
        <v>111</v>
      </c>
      <c r="AG41" s="81" t="s">
        <v>146</v>
      </c>
      <c r="AH41" s="82">
        <v>0.34</v>
      </c>
      <c r="AI41" s="82">
        <v>0.04</v>
      </c>
      <c r="AJ41" s="82">
        <v>0.87</v>
      </c>
      <c r="AK41" s="82">
        <v>0.04</v>
      </c>
      <c r="AL41" s="82">
        <v>0.91</v>
      </c>
      <c r="AM41" s="82">
        <v>0.03</v>
      </c>
      <c r="AN41" s="75" t="s">
        <v>113</v>
      </c>
      <c r="AO41" s="76" t="s">
        <v>113</v>
      </c>
      <c r="AP41" s="82" t="s">
        <v>113</v>
      </c>
      <c r="AQ41" s="82" t="s">
        <v>113</v>
      </c>
      <c r="AR41" s="82" t="s">
        <v>113</v>
      </c>
      <c r="AS41" s="82" t="s">
        <v>113</v>
      </c>
      <c r="AT41" s="83" t="s">
        <v>113</v>
      </c>
      <c r="AU41" s="84" t="s">
        <v>113</v>
      </c>
      <c r="AV41" s="85">
        <v>2.69</v>
      </c>
      <c r="AW41" s="85">
        <v>0.65</v>
      </c>
      <c r="AX41" s="85">
        <v>0.92</v>
      </c>
      <c r="AY41" s="85">
        <v>0.93</v>
      </c>
      <c r="AZ41" s="86" t="s">
        <v>175</v>
      </c>
    </row>
    <row r="42" spans="1:52" s="87" customFormat="1" ht="15" customHeight="1">
      <c r="A42" s="95">
        <v>40</v>
      </c>
      <c r="B42" s="99">
        <v>40</v>
      </c>
      <c r="C42" s="99">
        <v>40</v>
      </c>
      <c r="D42" s="77" t="s">
        <v>176</v>
      </c>
      <c r="E42" s="78">
        <v>51.775323</v>
      </c>
      <c r="F42" s="79">
        <v>-1.33843</v>
      </c>
      <c r="G42" s="76">
        <v>20</v>
      </c>
      <c r="H42" s="77" t="s">
        <v>110</v>
      </c>
      <c r="I42" s="80">
        <v>43286</v>
      </c>
      <c r="J42" s="75" t="s">
        <v>111</v>
      </c>
      <c r="K42" s="81" t="s">
        <v>112</v>
      </c>
      <c r="L42" s="82">
        <v>0.91</v>
      </c>
      <c r="M42" s="82">
        <v>0.11</v>
      </c>
      <c r="N42" s="82">
        <v>2.58</v>
      </c>
      <c r="O42" s="82">
        <v>0.28999999999999998</v>
      </c>
      <c r="P42" s="82">
        <v>3.49</v>
      </c>
      <c r="Q42" s="82">
        <v>0.31</v>
      </c>
      <c r="R42" s="82">
        <v>1.39</v>
      </c>
      <c r="S42" s="82">
        <v>0.21</v>
      </c>
      <c r="T42" s="82">
        <v>3.97</v>
      </c>
      <c r="U42" s="82">
        <v>0.52</v>
      </c>
      <c r="V42" s="82">
        <v>5.36</v>
      </c>
      <c r="W42" s="82">
        <v>0.56000000000000005</v>
      </c>
      <c r="X42" s="75" t="s">
        <v>111</v>
      </c>
      <c r="Y42" s="81" t="s">
        <v>112</v>
      </c>
      <c r="Z42" s="82">
        <v>0.5</v>
      </c>
      <c r="AA42" s="82">
        <v>0.04</v>
      </c>
      <c r="AB42" s="82">
        <v>0.88</v>
      </c>
      <c r="AC42" s="82">
        <v>0.04</v>
      </c>
      <c r="AD42" s="82">
        <v>0.94</v>
      </c>
      <c r="AE42" s="82">
        <v>0.02</v>
      </c>
      <c r="AF42" s="75" t="s">
        <v>111</v>
      </c>
      <c r="AG42" s="81" t="s">
        <v>112</v>
      </c>
      <c r="AH42" s="82">
        <v>0.44</v>
      </c>
      <c r="AI42" s="82">
        <v>0.04</v>
      </c>
      <c r="AJ42" s="82">
        <v>0.88</v>
      </c>
      <c r="AK42" s="82">
        <v>0.04</v>
      </c>
      <c r="AL42" s="82">
        <v>0.93</v>
      </c>
      <c r="AM42" s="82">
        <v>0.02</v>
      </c>
      <c r="AN42" s="75" t="s">
        <v>113</v>
      </c>
      <c r="AO42" s="76" t="s">
        <v>113</v>
      </c>
      <c r="AP42" s="82" t="s">
        <v>113</v>
      </c>
      <c r="AQ42" s="82" t="s">
        <v>113</v>
      </c>
      <c r="AR42" s="82" t="s">
        <v>113</v>
      </c>
      <c r="AS42" s="82" t="s">
        <v>113</v>
      </c>
      <c r="AT42" s="83" t="s">
        <v>113</v>
      </c>
      <c r="AU42" s="84" t="s">
        <v>113</v>
      </c>
      <c r="AV42" s="85">
        <v>3.39</v>
      </c>
      <c r="AW42" s="85">
        <v>0.65</v>
      </c>
      <c r="AX42" s="85">
        <v>0.95</v>
      </c>
      <c r="AY42" s="85">
        <v>0.96</v>
      </c>
      <c r="AZ42" s="86" t="s">
        <v>177</v>
      </c>
    </row>
    <row r="43" spans="1:52" s="87" customFormat="1" ht="15" customHeight="1">
      <c r="A43" s="75">
        <v>41</v>
      </c>
      <c r="B43" s="76">
        <v>41</v>
      </c>
      <c r="C43" s="76">
        <v>41</v>
      </c>
      <c r="D43" s="77" t="s">
        <v>178</v>
      </c>
      <c r="E43" s="78">
        <v>51.762920000000001</v>
      </c>
      <c r="F43" s="79">
        <v>-1.3134399999999999</v>
      </c>
      <c r="G43" s="76">
        <v>20</v>
      </c>
      <c r="H43" s="77" t="s">
        <v>110</v>
      </c>
      <c r="I43" s="80">
        <v>43286</v>
      </c>
      <c r="J43" s="75" t="s">
        <v>111</v>
      </c>
      <c r="K43" s="81" t="s">
        <v>164</v>
      </c>
      <c r="L43" s="82">
        <v>1.31</v>
      </c>
      <c r="M43" s="82">
        <v>0.16</v>
      </c>
      <c r="N43" s="82">
        <v>2.83</v>
      </c>
      <c r="O43" s="82">
        <v>0.34</v>
      </c>
      <c r="P43" s="82">
        <v>4.1399999999999997</v>
      </c>
      <c r="Q43" s="82">
        <v>0.37</v>
      </c>
      <c r="R43" s="82">
        <v>1.95</v>
      </c>
      <c r="S43" s="82">
        <v>0.28000000000000003</v>
      </c>
      <c r="T43" s="82">
        <v>4.47</v>
      </c>
      <c r="U43" s="82">
        <v>0.55000000000000004</v>
      </c>
      <c r="V43" s="82">
        <v>6.42</v>
      </c>
      <c r="W43" s="82">
        <v>0.62</v>
      </c>
      <c r="X43" s="75" t="s">
        <v>111</v>
      </c>
      <c r="Y43" s="81" t="s">
        <v>164</v>
      </c>
      <c r="Z43" s="82">
        <v>0.66</v>
      </c>
      <c r="AA43" s="82">
        <v>0.04</v>
      </c>
      <c r="AB43" s="82">
        <v>0.91</v>
      </c>
      <c r="AC43" s="82">
        <v>0.04</v>
      </c>
      <c r="AD43" s="82">
        <v>0.97</v>
      </c>
      <c r="AE43" s="82">
        <v>0.01</v>
      </c>
      <c r="AF43" s="75" t="s">
        <v>111</v>
      </c>
      <c r="AG43" s="81" t="s">
        <v>164</v>
      </c>
      <c r="AH43" s="82">
        <v>0.64</v>
      </c>
      <c r="AI43" s="82">
        <v>0.04</v>
      </c>
      <c r="AJ43" s="82">
        <v>0.9</v>
      </c>
      <c r="AK43" s="82">
        <v>0.04</v>
      </c>
      <c r="AL43" s="82">
        <v>0.96</v>
      </c>
      <c r="AM43" s="82">
        <v>0.01</v>
      </c>
      <c r="AN43" s="75" t="s">
        <v>116</v>
      </c>
      <c r="AO43" s="76">
        <v>234</v>
      </c>
      <c r="AP43" s="82">
        <v>0.44</v>
      </c>
      <c r="AQ43" s="82">
        <v>7.2338418849099998E-3</v>
      </c>
      <c r="AR43" s="82">
        <f t="shared" si="0"/>
        <v>1.8215999999999999</v>
      </c>
      <c r="AS43" s="82">
        <f t="shared" si="2"/>
        <v>0.16553165563498962</v>
      </c>
      <c r="AT43" s="83">
        <f t="shared" si="1"/>
        <v>2.8248000000000002</v>
      </c>
      <c r="AU43" s="84">
        <f t="shared" si="3"/>
        <v>0.27672482918165514</v>
      </c>
      <c r="AV43" s="85">
        <v>3.82</v>
      </c>
      <c r="AW43" s="85">
        <v>0.65</v>
      </c>
      <c r="AX43" s="85">
        <v>0.98</v>
      </c>
      <c r="AY43" s="85">
        <v>0.98</v>
      </c>
      <c r="AZ43" s="86"/>
    </row>
    <row r="44" spans="1:52" s="87" customFormat="1" ht="15" customHeight="1">
      <c r="A44" s="75">
        <v>42</v>
      </c>
      <c r="B44" s="76">
        <v>42</v>
      </c>
      <c r="C44" s="76">
        <v>42</v>
      </c>
      <c r="D44" s="77" t="s">
        <v>179</v>
      </c>
      <c r="E44" s="78">
        <v>51.763702000000002</v>
      </c>
      <c r="F44" s="79">
        <v>-1.3168899999999999</v>
      </c>
      <c r="G44" s="76">
        <v>20</v>
      </c>
      <c r="H44" s="77" t="s">
        <v>110</v>
      </c>
      <c r="I44" s="80">
        <v>43286</v>
      </c>
      <c r="J44" s="75" t="s">
        <v>111</v>
      </c>
      <c r="K44" s="81" t="s">
        <v>123</v>
      </c>
      <c r="L44" s="82">
        <v>0.42</v>
      </c>
      <c r="M44" s="82">
        <v>0.06</v>
      </c>
      <c r="N44" s="82">
        <v>2.0499999999999998</v>
      </c>
      <c r="O44" s="82">
        <v>0.23</v>
      </c>
      <c r="P44" s="82">
        <v>2.4700000000000002</v>
      </c>
      <c r="Q44" s="82">
        <v>0.24</v>
      </c>
      <c r="R44" s="82">
        <v>0.68</v>
      </c>
      <c r="S44" s="82">
        <v>0.12</v>
      </c>
      <c r="T44" s="82">
        <v>3.56</v>
      </c>
      <c r="U44" s="82">
        <v>0.44</v>
      </c>
      <c r="V44" s="82">
        <v>4.24</v>
      </c>
      <c r="W44" s="82">
        <v>0.46</v>
      </c>
      <c r="X44" s="75" t="s">
        <v>111</v>
      </c>
      <c r="Y44" s="81" t="s">
        <v>123</v>
      </c>
      <c r="Z44" s="82">
        <v>0.28999999999999998</v>
      </c>
      <c r="AA44" s="82">
        <v>0.04</v>
      </c>
      <c r="AB44" s="82">
        <v>0.87</v>
      </c>
      <c r="AC44" s="82">
        <v>0.04</v>
      </c>
      <c r="AD44" s="82">
        <v>0.91</v>
      </c>
      <c r="AE44" s="82">
        <v>0.03</v>
      </c>
      <c r="AF44" s="75" t="s">
        <v>111</v>
      </c>
      <c r="AG44" s="81" t="s">
        <v>123</v>
      </c>
      <c r="AH44" s="82">
        <v>0.26</v>
      </c>
      <c r="AI44" s="82">
        <v>0.04</v>
      </c>
      <c r="AJ44" s="82">
        <v>0.9</v>
      </c>
      <c r="AK44" s="82">
        <v>0.05</v>
      </c>
      <c r="AL44" s="82">
        <v>0.92</v>
      </c>
      <c r="AM44" s="82">
        <v>0.03</v>
      </c>
      <c r="AN44" s="75" t="s">
        <v>116</v>
      </c>
      <c r="AO44" s="76">
        <v>234</v>
      </c>
      <c r="AP44" s="82">
        <v>0.34</v>
      </c>
      <c r="AQ44" s="82">
        <v>4.4726645537500002E-3</v>
      </c>
      <c r="AR44" s="82">
        <f t="shared" si="0"/>
        <v>0.8398000000000001</v>
      </c>
      <c r="AS44" s="82">
        <f t="shared" si="2"/>
        <v>8.2344440287967571E-2</v>
      </c>
      <c r="AT44" s="83">
        <f t="shared" si="1"/>
        <v>1.4416000000000002</v>
      </c>
      <c r="AU44" s="84">
        <f t="shared" si="3"/>
        <v>0.15754553945407274</v>
      </c>
      <c r="AV44" s="85">
        <v>2.4900000000000002</v>
      </c>
      <c r="AW44" s="85">
        <v>0.57999999999999996</v>
      </c>
      <c r="AX44" s="85">
        <v>0.92</v>
      </c>
      <c r="AY44" s="85">
        <v>0.92</v>
      </c>
      <c r="AZ44" s="86"/>
    </row>
    <row r="45" spans="1:52" s="87" customFormat="1" ht="15" customHeight="1">
      <c r="A45" s="75">
        <v>43</v>
      </c>
      <c r="B45" s="76">
        <v>43</v>
      </c>
      <c r="C45" s="76">
        <v>43</v>
      </c>
      <c r="D45" s="77" t="s">
        <v>180</v>
      </c>
      <c r="E45" s="78">
        <v>51.770274620000002</v>
      </c>
      <c r="F45" s="78">
        <v>-1.34737127</v>
      </c>
      <c r="G45" s="100" t="s">
        <v>113</v>
      </c>
      <c r="H45" s="76" t="s">
        <v>181</v>
      </c>
      <c r="I45" s="101">
        <v>43284</v>
      </c>
      <c r="J45" s="75" t="s">
        <v>182</v>
      </c>
      <c r="K45" s="100" t="s">
        <v>113</v>
      </c>
      <c r="L45" s="82">
        <v>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2">
        <v>0</v>
      </c>
      <c r="V45" s="82">
        <v>0</v>
      </c>
      <c r="W45" s="82">
        <v>0</v>
      </c>
      <c r="X45" s="75" t="s">
        <v>182</v>
      </c>
      <c r="Y45" s="102" t="s">
        <v>113</v>
      </c>
      <c r="Z45" s="82">
        <v>0</v>
      </c>
      <c r="AA45" s="82">
        <v>0</v>
      </c>
      <c r="AB45" s="82">
        <v>0</v>
      </c>
      <c r="AC45" s="82">
        <v>0</v>
      </c>
      <c r="AD45" s="82">
        <v>0</v>
      </c>
      <c r="AE45" s="82">
        <v>0</v>
      </c>
      <c r="AF45" s="75" t="s">
        <v>182</v>
      </c>
      <c r="AG45" s="102" t="s">
        <v>113</v>
      </c>
      <c r="AH45" s="82">
        <v>0</v>
      </c>
      <c r="AI45" s="82">
        <v>0</v>
      </c>
      <c r="AJ45" s="82">
        <v>0</v>
      </c>
      <c r="AK45" s="82">
        <v>0</v>
      </c>
      <c r="AL45" s="82">
        <v>0</v>
      </c>
      <c r="AM45" s="82">
        <v>0</v>
      </c>
      <c r="AN45" s="75" t="s">
        <v>182</v>
      </c>
      <c r="AO45" s="87" t="s">
        <v>113</v>
      </c>
      <c r="AP45" s="82">
        <v>0</v>
      </c>
      <c r="AQ45" s="82">
        <v>0</v>
      </c>
      <c r="AR45" s="82">
        <f t="shared" si="0"/>
        <v>0</v>
      </c>
      <c r="AS45" s="82">
        <v>0</v>
      </c>
      <c r="AT45" s="83">
        <v>0</v>
      </c>
      <c r="AU45" s="84">
        <v>0</v>
      </c>
      <c r="AV45" s="83">
        <v>0</v>
      </c>
      <c r="AW45" s="83">
        <v>0</v>
      </c>
      <c r="AX45" s="83">
        <v>0</v>
      </c>
      <c r="AY45" s="83">
        <v>0</v>
      </c>
      <c r="AZ45" s="86"/>
    </row>
    <row r="46" spans="1:52" s="87" customFormat="1" ht="15" customHeight="1">
      <c r="A46" s="75">
        <v>44</v>
      </c>
      <c r="B46" s="76">
        <v>44</v>
      </c>
      <c r="C46" s="76">
        <v>44</v>
      </c>
      <c r="D46" s="77" t="s">
        <v>183</v>
      </c>
      <c r="E46" s="78">
        <v>51.768660930000003</v>
      </c>
      <c r="F46" s="79">
        <v>-1.34772008</v>
      </c>
      <c r="G46" s="100" t="s">
        <v>113</v>
      </c>
      <c r="H46" s="77" t="s">
        <v>181</v>
      </c>
      <c r="I46" s="80">
        <v>43284</v>
      </c>
      <c r="J46" s="75" t="s">
        <v>182</v>
      </c>
      <c r="K46" s="81" t="s">
        <v>113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2">
        <v>0</v>
      </c>
      <c r="X46" s="75" t="s">
        <v>182</v>
      </c>
      <c r="Y46" s="81" t="s">
        <v>113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75" t="s">
        <v>182</v>
      </c>
      <c r="AG46" s="81" t="s">
        <v>113</v>
      </c>
      <c r="AH46" s="82">
        <v>0</v>
      </c>
      <c r="AI46" s="82">
        <v>0</v>
      </c>
      <c r="AJ46" s="82">
        <v>0</v>
      </c>
      <c r="AK46" s="82">
        <v>0</v>
      </c>
      <c r="AL46" s="82">
        <v>0</v>
      </c>
      <c r="AM46" s="82">
        <v>0</v>
      </c>
      <c r="AN46" s="75" t="s">
        <v>182</v>
      </c>
      <c r="AO46" s="76" t="s">
        <v>113</v>
      </c>
      <c r="AP46" s="82">
        <v>0</v>
      </c>
      <c r="AQ46" s="82">
        <v>0</v>
      </c>
      <c r="AR46" s="82">
        <f t="shared" si="0"/>
        <v>0</v>
      </c>
      <c r="AS46" s="82">
        <v>0</v>
      </c>
      <c r="AT46" s="83">
        <v>0</v>
      </c>
      <c r="AU46" s="84">
        <v>0</v>
      </c>
      <c r="AV46" s="83">
        <v>0</v>
      </c>
      <c r="AW46" s="83">
        <v>0</v>
      </c>
      <c r="AX46" s="83">
        <v>0</v>
      </c>
      <c r="AY46" s="83">
        <v>0</v>
      </c>
      <c r="AZ46" s="86"/>
    </row>
    <row r="47" spans="1:52" s="87" customFormat="1" ht="15" customHeight="1">
      <c r="A47" s="75">
        <v>45</v>
      </c>
      <c r="B47" s="76">
        <v>45</v>
      </c>
      <c r="C47" s="76">
        <v>45</v>
      </c>
      <c r="D47" s="77" t="s">
        <v>184</v>
      </c>
      <c r="E47" s="78">
        <v>51.777782960000003</v>
      </c>
      <c r="F47" s="79">
        <v>-1.3188291400000001</v>
      </c>
      <c r="G47" s="100" t="s">
        <v>113</v>
      </c>
      <c r="H47" s="76" t="s">
        <v>181</v>
      </c>
      <c r="I47" s="80">
        <v>43284</v>
      </c>
      <c r="J47" s="75" t="s">
        <v>182</v>
      </c>
      <c r="K47" s="100" t="s">
        <v>113</v>
      </c>
      <c r="L47" s="82">
        <v>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>
        <v>0</v>
      </c>
      <c r="V47" s="82">
        <v>0</v>
      </c>
      <c r="W47" s="82">
        <v>0</v>
      </c>
      <c r="X47" s="75" t="s">
        <v>182</v>
      </c>
      <c r="Y47" s="102" t="s">
        <v>113</v>
      </c>
      <c r="Z47" s="82">
        <v>0</v>
      </c>
      <c r="AA47" s="82">
        <v>0</v>
      </c>
      <c r="AB47" s="82">
        <v>0</v>
      </c>
      <c r="AC47" s="82">
        <v>0</v>
      </c>
      <c r="AD47" s="82">
        <v>0</v>
      </c>
      <c r="AE47" s="82">
        <v>0</v>
      </c>
      <c r="AF47" s="75" t="s">
        <v>182</v>
      </c>
      <c r="AG47" s="102" t="s">
        <v>113</v>
      </c>
      <c r="AH47" s="82">
        <v>0</v>
      </c>
      <c r="AI47" s="82">
        <v>0</v>
      </c>
      <c r="AJ47" s="82">
        <v>0</v>
      </c>
      <c r="AK47" s="82">
        <v>0</v>
      </c>
      <c r="AL47" s="82">
        <v>0</v>
      </c>
      <c r="AM47" s="82">
        <v>0</v>
      </c>
      <c r="AN47" s="75" t="s">
        <v>182</v>
      </c>
      <c r="AO47" s="76" t="s">
        <v>113</v>
      </c>
      <c r="AP47" s="82">
        <v>0</v>
      </c>
      <c r="AQ47" s="82">
        <v>0</v>
      </c>
      <c r="AR47" s="82">
        <f t="shared" si="0"/>
        <v>0</v>
      </c>
      <c r="AS47" s="82">
        <v>0</v>
      </c>
      <c r="AT47" s="83">
        <v>0</v>
      </c>
      <c r="AU47" s="84">
        <v>0</v>
      </c>
      <c r="AV47" s="83">
        <v>0</v>
      </c>
      <c r="AW47" s="83">
        <v>0</v>
      </c>
      <c r="AX47" s="83">
        <v>0</v>
      </c>
      <c r="AY47" s="83">
        <v>0</v>
      </c>
      <c r="AZ47" s="86"/>
    </row>
    <row r="48" spans="1:52" s="87" customFormat="1" ht="15" customHeight="1">
      <c r="A48" s="75">
        <v>46</v>
      </c>
      <c r="B48" s="76">
        <v>46</v>
      </c>
      <c r="C48" s="76">
        <v>46</v>
      </c>
      <c r="D48" s="77" t="s">
        <v>185</v>
      </c>
      <c r="E48" s="78">
        <v>51.778558650000001</v>
      </c>
      <c r="F48" s="79">
        <v>-1.31648085</v>
      </c>
      <c r="G48" s="100" t="s">
        <v>113</v>
      </c>
      <c r="H48" s="76" t="s">
        <v>181</v>
      </c>
      <c r="I48" s="80">
        <v>43284</v>
      </c>
      <c r="J48" s="75" t="s">
        <v>182</v>
      </c>
      <c r="K48" s="100" t="s">
        <v>113</v>
      </c>
      <c r="L48" s="82">
        <v>0</v>
      </c>
      <c r="M48" s="82">
        <v>0</v>
      </c>
      <c r="N48" s="82">
        <v>0</v>
      </c>
      <c r="O48" s="82">
        <v>0</v>
      </c>
      <c r="P48" s="82">
        <v>0</v>
      </c>
      <c r="Q48" s="82">
        <v>0</v>
      </c>
      <c r="R48" s="82">
        <v>0</v>
      </c>
      <c r="S48" s="82">
        <v>0</v>
      </c>
      <c r="T48" s="82">
        <v>0</v>
      </c>
      <c r="U48" s="82">
        <v>0</v>
      </c>
      <c r="V48" s="82">
        <v>0</v>
      </c>
      <c r="W48" s="82">
        <v>0</v>
      </c>
      <c r="X48" s="75" t="s">
        <v>182</v>
      </c>
      <c r="Y48" s="102" t="s">
        <v>113</v>
      </c>
      <c r="Z48" s="82">
        <v>0</v>
      </c>
      <c r="AA48" s="82">
        <v>0</v>
      </c>
      <c r="AB48" s="82">
        <v>0</v>
      </c>
      <c r="AC48" s="82">
        <v>0</v>
      </c>
      <c r="AD48" s="82">
        <v>0</v>
      </c>
      <c r="AE48" s="82">
        <v>0</v>
      </c>
      <c r="AF48" s="75" t="s">
        <v>182</v>
      </c>
      <c r="AG48" s="102" t="s">
        <v>113</v>
      </c>
      <c r="AH48" s="82">
        <v>0</v>
      </c>
      <c r="AI48" s="82">
        <v>0</v>
      </c>
      <c r="AJ48" s="82">
        <v>0</v>
      </c>
      <c r="AK48" s="82">
        <v>0</v>
      </c>
      <c r="AL48" s="82">
        <v>0</v>
      </c>
      <c r="AM48" s="82">
        <v>0</v>
      </c>
      <c r="AN48" s="75" t="s">
        <v>182</v>
      </c>
      <c r="AO48" s="76" t="s">
        <v>113</v>
      </c>
      <c r="AP48" s="82">
        <v>0</v>
      </c>
      <c r="AQ48" s="82">
        <v>0</v>
      </c>
      <c r="AR48" s="82">
        <f t="shared" si="0"/>
        <v>0</v>
      </c>
      <c r="AS48" s="82">
        <v>0</v>
      </c>
      <c r="AT48" s="83">
        <v>0</v>
      </c>
      <c r="AU48" s="84">
        <v>0</v>
      </c>
      <c r="AV48" s="83">
        <v>0</v>
      </c>
      <c r="AW48" s="83">
        <v>0</v>
      </c>
      <c r="AX48" s="83">
        <v>0</v>
      </c>
      <c r="AY48" s="83">
        <v>0</v>
      </c>
      <c r="AZ48" s="86"/>
    </row>
    <row r="49" spans="1:53" s="87" customFormat="1" ht="15" customHeight="1" thickBot="1">
      <c r="A49" s="103">
        <v>47</v>
      </c>
      <c r="B49" s="104">
        <v>47</v>
      </c>
      <c r="C49" s="104">
        <v>47</v>
      </c>
      <c r="D49" s="105" t="s">
        <v>186</v>
      </c>
      <c r="E49" s="106">
        <v>51.762622270000001</v>
      </c>
      <c r="F49" s="107">
        <v>-1.3088136699999999</v>
      </c>
      <c r="G49" s="108" t="s">
        <v>113</v>
      </c>
      <c r="H49" s="104" t="s">
        <v>181</v>
      </c>
      <c r="I49" s="109">
        <v>43284</v>
      </c>
      <c r="J49" s="103" t="s">
        <v>182</v>
      </c>
      <c r="K49" s="108" t="s">
        <v>113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10">
        <v>0</v>
      </c>
      <c r="V49" s="110">
        <v>0</v>
      </c>
      <c r="W49" s="110">
        <v>0</v>
      </c>
      <c r="X49" s="103" t="s">
        <v>182</v>
      </c>
      <c r="Y49" s="111" t="s">
        <v>113</v>
      </c>
      <c r="Z49" s="110">
        <v>0</v>
      </c>
      <c r="AA49" s="110">
        <v>0</v>
      </c>
      <c r="AB49" s="110">
        <v>0</v>
      </c>
      <c r="AC49" s="110">
        <v>0</v>
      </c>
      <c r="AD49" s="110">
        <v>0</v>
      </c>
      <c r="AE49" s="110">
        <v>0</v>
      </c>
      <c r="AF49" s="103" t="s">
        <v>182</v>
      </c>
      <c r="AG49" s="111" t="s">
        <v>113</v>
      </c>
      <c r="AH49" s="110">
        <v>0</v>
      </c>
      <c r="AI49" s="110">
        <v>0</v>
      </c>
      <c r="AJ49" s="110">
        <v>0</v>
      </c>
      <c r="AK49" s="110">
        <v>0</v>
      </c>
      <c r="AL49" s="110">
        <v>0</v>
      </c>
      <c r="AM49" s="110">
        <v>0</v>
      </c>
      <c r="AN49" s="103" t="s">
        <v>182</v>
      </c>
      <c r="AO49" s="104" t="s">
        <v>113</v>
      </c>
      <c r="AP49" s="110">
        <v>0</v>
      </c>
      <c r="AQ49" s="110">
        <v>0</v>
      </c>
      <c r="AR49" s="82">
        <f t="shared" si="0"/>
        <v>0</v>
      </c>
      <c r="AS49" s="82">
        <v>0</v>
      </c>
      <c r="AT49" s="83">
        <v>0</v>
      </c>
      <c r="AU49" s="84">
        <v>0</v>
      </c>
      <c r="AV49" s="112">
        <v>0</v>
      </c>
      <c r="AW49" s="110">
        <v>0</v>
      </c>
      <c r="AX49" s="110">
        <v>0</v>
      </c>
      <c r="AY49" s="110">
        <v>0</v>
      </c>
      <c r="AZ49" s="113"/>
      <c r="BA49" s="114"/>
    </row>
    <row r="50" spans="1:53">
      <c r="J50" s="12"/>
      <c r="S50" s="12"/>
      <c r="X50" s="12"/>
      <c r="AA50" s="12"/>
      <c r="AF50" s="12"/>
      <c r="AI50" s="12"/>
      <c r="AY50" s="12"/>
    </row>
    <row r="51" spans="1:53">
      <c r="J51" s="12"/>
      <c r="S51" s="12"/>
      <c r="X51" s="12"/>
      <c r="AA51" s="12"/>
      <c r="AF51" s="12"/>
      <c r="AI51" s="12"/>
      <c r="AY51" s="12"/>
    </row>
    <row r="52" spans="1:53">
      <c r="J52" s="12"/>
      <c r="S52" s="12"/>
      <c r="X52" s="12"/>
      <c r="AA52" s="12"/>
      <c r="AF52" s="12"/>
      <c r="AI52" s="12"/>
      <c r="AT52" s="15"/>
      <c r="AU52" s="15"/>
      <c r="AY52" s="12"/>
    </row>
    <row r="53" spans="1:53">
      <c r="J53" s="12"/>
      <c r="S53" s="12"/>
      <c r="X53" s="12"/>
      <c r="AA53" s="12"/>
      <c r="AF53" s="12"/>
      <c r="AI53" s="12"/>
      <c r="AY53" s="12"/>
    </row>
    <row r="54" spans="1:53">
      <c r="J54" s="12"/>
      <c r="S54" s="12"/>
      <c r="X54" s="12"/>
      <c r="AA54" s="12"/>
      <c r="AF54" s="12"/>
      <c r="AI54" s="12"/>
      <c r="AY54" s="12"/>
    </row>
    <row r="55" spans="1:53">
      <c r="J55" s="12"/>
      <c r="S55" s="12"/>
      <c r="X55" s="12"/>
      <c r="AA55" s="12"/>
      <c r="AF55" s="12"/>
      <c r="AI55" s="12"/>
      <c r="AY55" s="12"/>
    </row>
    <row r="56" spans="1:53">
      <c r="J56" s="12"/>
      <c r="S56" s="12"/>
      <c r="X56" s="12"/>
      <c r="AA56" s="12"/>
      <c r="AF56" s="12"/>
      <c r="AI56" s="12"/>
      <c r="AY56" s="12"/>
    </row>
    <row r="57" spans="1:53">
      <c r="J57" s="12"/>
      <c r="S57" s="12"/>
      <c r="X57" s="12"/>
      <c r="AA57" s="12"/>
      <c r="AF57" s="12"/>
      <c r="AI57" s="12"/>
      <c r="AY57" s="12"/>
    </row>
    <row r="58" spans="1:53">
      <c r="J58" s="12"/>
      <c r="S58" s="12"/>
      <c r="X58" s="12"/>
      <c r="AA58" s="12"/>
      <c r="AF58" s="12"/>
      <c r="AI58" s="12"/>
      <c r="AY58" s="12"/>
    </row>
    <row r="59" spans="1:53">
      <c r="J59" s="12"/>
      <c r="S59" s="12"/>
      <c r="X59" s="12"/>
      <c r="AA59" s="12"/>
      <c r="AF59" s="12"/>
      <c r="AI59" s="12"/>
      <c r="AY59" s="12"/>
    </row>
    <row r="60" spans="1:53">
      <c r="J60" s="12"/>
      <c r="S60" s="12"/>
      <c r="X60" s="12"/>
      <c r="AA60" s="12"/>
      <c r="AF60" s="12"/>
      <c r="AI60" s="12"/>
      <c r="AY60" s="12"/>
    </row>
    <row r="61" spans="1:53">
      <c r="J61" s="12"/>
      <c r="S61" s="12"/>
      <c r="X61" s="12"/>
      <c r="AA61" s="12"/>
      <c r="AF61" s="12"/>
      <c r="AI61" s="12"/>
      <c r="AY61" s="12"/>
    </row>
    <row r="62" spans="1:53">
      <c r="J62" s="12"/>
      <c r="S62" s="12"/>
      <c r="X62" s="12"/>
      <c r="AA62" s="12"/>
      <c r="AF62" s="12"/>
      <c r="AI62" s="12"/>
      <c r="AY62" s="12"/>
    </row>
    <row r="63" spans="1:53">
      <c r="J63" s="12"/>
      <c r="S63" s="12"/>
      <c r="X63" s="12"/>
      <c r="AA63" s="12"/>
      <c r="AF63" s="12"/>
      <c r="AI63" s="12"/>
      <c r="AY63" s="12"/>
    </row>
    <row r="64" spans="1:53">
      <c r="J64" s="12"/>
      <c r="S64" s="12"/>
      <c r="X64" s="12"/>
      <c r="AA64" s="12"/>
      <c r="AF64" s="12"/>
      <c r="AI64" s="12"/>
      <c r="AY64" s="12"/>
    </row>
    <row r="65" spans="10:51">
      <c r="J65" s="12"/>
      <c r="S65" s="12"/>
      <c r="X65" s="12"/>
      <c r="AA65" s="12"/>
      <c r="AF65" s="12"/>
      <c r="AI65" s="12"/>
      <c r="AY65" s="12"/>
    </row>
    <row r="66" spans="10:51">
      <c r="J66" s="12"/>
      <c r="S66" s="12"/>
      <c r="X66" s="12"/>
      <c r="AA66" s="12"/>
      <c r="AF66" s="12"/>
      <c r="AI66" s="12"/>
      <c r="AY66" s="12"/>
    </row>
    <row r="67" spans="10:51">
      <c r="J67" s="12"/>
      <c r="S67" s="12"/>
      <c r="X67" s="12"/>
      <c r="AA67" s="12"/>
      <c r="AF67" s="12"/>
      <c r="AI67" s="12"/>
      <c r="AY67" s="12"/>
    </row>
    <row r="68" spans="10:51">
      <c r="J68" s="12"/>
      <c r="S68" s="12"/>
      <c r="X68" s="12"/>
      <c r="AA68" s="12"/>
      <c r="AF68" s="12"/>
      <c r="AI68" s="12"/>
      <c r="AY68" s="12"/>
    </row>
    <row r="69" spans="10:51">
      <c r="J69" s="12"/>
      <c r="S69" s="12"/>
      <c r="X69" s="12"/>
      <c r="AA69" s="12"/>
      <c r="AF69" s="12"/>
      <c r="AI69" s="12"/>
      <c r="AY69" s="12"/>
    </row>
    <row r="70" spans="10:51">
      <c r="J70" s="12"/>
      <c r="S70" s="12"/>
      <c r="X70" s="12"/>
      <c r="AA70" s="12"/>
      <c r="AF70" s="12"/>
      <c r="AI70" s="12"/>
      <c r="AY70" s="12"/>
    </row>
    <row r="71" spans="10:51">
      <c r="J71" s="12"/>
      <c r="S71" s="12"/>
      <c r="X71" s="12"/>
      <c r="AA71" s="12"/>
      <c r="AF71" s="12"/>
      <c r="AI71" s="12"/>
      <c r="AY71" s="12"/>
    </row>
    <row r="72" spans="10:51">
      <c r="J72" s="12"/>
      <c r="S72" s="12"/>
      <c r="X72" s="12"/>
      <c r="AA72" s="12"/>
      <c r="AF72" s="12"/>
      <c r="AI72" s="12"/>
      <c r="AY72" s="12"/>
    </row>
    <row r="73" spans="10:51">
      <c r="J73" s="12"/>
      <c r="S73" s="12"/>
      <c r="X73" s="12"/>
      <c r="AA73" s="12"/>
      <c r="AF73" s="12"/>
      <c r="AI73" s="12"/>
      <c r="AY73" s="12"/>
    </row>
    <row r="74" spans="10:51">
      <c r="J74" s="12"/>
      <c r="S74" s="12"/>
      <c r="X74" s="12"/>
      <c r="AA74" s="12"/>
      <c r="AF74" s="12"/>
      <c r="AI74" s="12"/>
      <c r="AY74" s="12"/>
    </row>
    <row r="75" spans="10:51">
      <c r="J75" s="12"/>
      <c r="S75" s="12"/>
      <c r="X75" s="12"/>
      <c r="AA75" s="12"/>
      <c r="AF75" s="12"/>
      <c r="AI75" s="12"/>
      <c r="AY75" s="12"/>
    </row>
    <row r="76" spans="10:51">
      <c r="J76" s="12"/>
      <c r="S76" s="12"/>
      <c r="X76" s="12"/>
      <c r="AA76" s="12"/>
      <c r="AF76" s="12"/>
      <c r="AI76" s="12"/>
      <c r="AY76" s="12"/>
    </row>
    <row r="77" spans="10:51">
      <c r="J77" s="12"/>
      <c r="S77" s="12"/>
      <c r="X77" s="12"/>
      <c r="AA77" s="12"/>
      <c r="AF77" s="12"/>
      <c r="AI77" s="12"/>
      <c r="AY77" s="12"/>
    </row>
    <row r="78" spans="10:51">
      <c r="J78" s="12"/>
      <c r="S78" s="12"/>
      <c r="X78" s="12"/>
      <c r="AA78" s="12"/>
      <c r="AF78" s="12"/>
      <c r="AI78" s="12"/>
      <c r="AY78" s="12"/>
    </row>
    <row r="79" spans="10:51">
      <c r="J79" s="12"/>
      <c r="S79" s="12"/>
      <c r="X79" s="12"/>
      <c r="AA79" s="12"/>
      <c r="AF79" s="12"/>
      <c r="AI79" s="12"/>
      <c r="AY79" s="12"/>
    </row>
    <row r="80" spans="10:51">
      <c r="J80" s="12"/>
      <c r="S80" s="12"/>
      <c r="X80" s="12"/>
      <c r="AA80" s="12"/>
      <c r="AF80" s="12"/>
      <c r="AI80" s="12"/>
      <c r="AY80" s="12"/>
    </row>
    <row r="81" spans="10:51">
      <c r="J81" s="12"/>
      <c r="S81" s="12"/>
      <c r="X81" s="12"/>
      <c r="AA81" s="12"/>
      <c r="AF81" s="12"/>
      <c r="AI81" s="12"/>
      <c r="AY81" s="12"/>
    </row>
    <row r="82" spans="10:51">
      <c r="J82" s="12"/>
      <c r="S82" s="12"/>
      <c r="X82" s="12"/>
      <c r="AA82" s="12"/>
      <c r="AF82" s="12"/>
      <c r="AI82" s="12"/>
      <c r="AY82" s="12"/>
    </row>
    <row r="83" spans="10:51">
      <c r="J83" s="12"/>
      <c r="S83" s="12"/>
      <c r="X83" s="12"/>
      <c r="AA83" s="12"/>
      <c r="AF83" s="12"/>
      <c r="AI83" s="12"/>
      <c r="AY83" s="12"/>
    </row>
    <row r="84" spans="10:51">
      <c r="J84" s="12"/>
      <c r="S84" s="12"/>
      <c r="X84" s="12"/>
      <c r="AA84" s="12"/>
      <c r="AF84" s="12"/>
      <c r="AI84" s="12"/>
      <c r="AY84" s="12"/>
    </row>
    <row r="85" spans="10:51">
      <c r="J85" s="12"/>
      <c r="S85" s="12"/>
      <c r="X85" s="12"/>
      <c r="AA85" s="12"/>
      <c r="AF85" s="12"/>
      <c r="AI85" s="12"/>
      <c r="AY85" s="12"/>
    </row>
    <row r="86" spans="10:51">
      <c r="J86" s="12"/>
      <c r="S86" s="12"/>
      <c r="X86" s="12"/>
      <c r="AA86" s="12"/>
      <c r="AF86" s="12"/>
      <c r="AI86" s="12"/>
      <c r="AY86" s="12"/>
    </row>
    <row r="87" spans="10:51">
      <c r="J87" s="12"/>
      <c r="S87" s="12"/>
      <c r="X87" s="12"/>
      <c r="AA87" s="12"/>
      <c r="AF87" s="12"/>
      <c r="AI87" s="12"/>
      <c r="AY87" s="12"/>
    </row>
    <row r="88" spans="10:51">
      <c r="J88" s="12"/>
      <c r="S88" s="12"/>
      <c r="X88" s="12"/>
      <c r="AA88" s="12"/>
      <c r="AF88" s="12"/>
      <c r="AI88" s="12"/>
      <c r="AY88" s="12"/>
    </row>
    <row r="89" spans="10:51">
      <c r="J89" s="12"/>
      <c r="S89" s="12"/>
      <c r="X89" s="12"/>
      <c r="AA89" s="12"/>
      <c r="AF89" s="12"/>
      <c r="AI89" s="12"/>
      <c r="AY89" s="12"/>
    </row>
    <row r="90" spans="10:51">
      <c r="J90" s="12"/>
      <c r="S90" s="12"/>
      <c r="X90" s="12"/>
      <c r="AA90" s="12"/>
      <c r="AF90" s="12"/>
      <c r="AI90" s="12"/>
      <c r="AY90" s="12"/>
    </row>
    <row r="91" spans="10:51">
      <c r="J91" s="12"/>
      <c r="S91" s="12"/>
      <c r="X91" s="12"/>
      <c r="AA91" s="12"/>
      <c r="AF91" s="12"/>
      <c r="AI91" s="12"/>
      <c r="AY91" s="12"/>
    </row>
    <row r="92" spans="10:51">
      <c r="J92" s="12"/>
      <c r="S92" s="12"/>
      <c r="X92" s="12"/>
      <c r="AA92" s="12"/>
      <c r="AF92" s="12"/>
      <c r="AI92" s="12"/>
      <c r="AY92" s="12"/>
    </row>
    <row r="93" spans="10:51">
      <c r="J93" s="12"/>
      <c r="S93" s="12"/>
      <c r="X93" s="12"/>
      <c r="AA93" s="12"/>
      <c r="AF93" s="12"/>
      <c r="AI93" s="12"/>
      <c r="AY93" s="12"/>
    </row>
    <row r="94" spans="10:51">
      <c r="J94" s="12"/>
      <c r="S94" s="12"/>
      <c r="X94" s="12"/>
      <c r="AA94" s="12"/>
      <c r="AF94" s="12"/>
      <c r="AI94" s="12"/>
      <c r="AY94" s="12"/>
    </row>
    <row r="95" spans="10:51">
      <c r="J95" s="12"/>
      <c r="S95" s="12"/>
      <c r="X95" s="12"/>
      <c r="AA95" s="12"/>
      <c r="AF95" s="12"/>
      <c r="AI95" s="12"/>
      <c r="AY95" s="12"/>
    </row>
    <row r="96" spans="10:51">
      <c r="J96" s="12"/>
      <c r="S96" s="12"/>
      <c r="X96" s="12"/>
      <c r="AA96" s="12"/>
      <c r="AF96" s="12"/>
      <c r="AI96" s="12"/>
      <c r="AY96" s="12"/>
    </row>
    <row r="97" spans="10:51">
      <c r="J97" s="12"/>
      <c r="S97" s="12"/>
      <c r="X97" s="12"/>
      <c r="AA97" s="12"/>
      <c r="AF97" s="12"/>
      <c r="AI97" s="12"/>
      <c r="AY97" s="12"/>
    </row>
    <row r="98" spans="10:51">
      <c r="J98" s="12"/>
      <c r="S98" s="12"/>
      <c r="X98" s="12"/>
      <c r="AA98" s="12"/>
      <c r="AF98" s="12"/>
      <c r="AI98" s="12"/>
      <c r="AY98" s="12"/>
    </row>
    <row r="99" spans="10:51">
      <c r="J99" s="12"/>
      <c r="S99" s="12"/>
      <c r="X99" s="12"/>
      <c r="AA99" s="12"/>
      <c r="AF99" s="12"/>
      <c r="AI99" s="12"/>
      <c r="AY99" s="12"/>
    </row>
    <row r="100" spans="10:51">
      <c r="J100" s="12"/>
      <c r="S100" s="12"/>
      <c r="X100" s="12"/>
      <c r="AA100" s="12"/>
      <c r="AF100" s="12"/>
      <c r="AI100" s="12"/>
      <c r="AY100" s="12"/>
    </row>
    <row r="101" spans="10:51">
      <c r="J101" s="12"/>
      <c r="S101" s="12"/>
      <c r="X101" s="12"/>
      <c r="AA101" s="12"/>
      <c r="AF101" s="12"/>
      <c r="AI101" s="12"/>
      <c r="AY101" s="12"/>
    </row>
    <row r="102" spans="10:51">
      <c r="J102" s="12"/>
      <c r="S102" s="12"/>
      <c r="X102" s="12"/>
      <c r="AA102" s="12"/>
      <c r="AF102" s="12"/>
      <c r="AI102" s="12"/>
      <c r="AY102" s="12"/>
    </row>
    <row r="103" spans="10:51">
      <c r="J103" s="12"/>
      <c r="S103" s="12"/>
      <c r="X103" s="12"/>
      <c r="AA103" s="12"/>
      <c r="AF103" s="12"/>
      <c r="AI103" s="12"/>
      <c r="AY103" s="12"/>
    </row>
    <row r="104" spans="10:51">
      <c r="J104" s="12"/>
      <c r="S104" s="12"/>
      <c r="X104" s="12"/>
      <c r="AA104" s="12"/>
      <c r="AF104" s="12"/>
      <c r="AI104" s="12"/>
      <c r="AY104" s="12"/>
    </row>
    <row r="105" spans="10:51">
      <c r="J105" s="12"/>
      <c r="S105" s="12"/>
      <c r="X105" s="12"/>
      <c r="AA105" s="12"/>
      <c r="AF105" s="12"/>
      <c r="AI105" s="12"/>
      <c r="AY105" s="12"/>
    </row>
    <row r="106" spans="10:51">
      <c r="J106" s="12"/>
      <c r="S106" s="12"/>
      <c r="X106" s="12"/>
      <c r="AA106" s="12"/>
      <c r="AF106" s="12"/>
      <c r="AI106" s="12"/>
      <c r="AY106" s="12"/>
    </row>
    <row r="107" spans="10:51">
      <c r="J107" s="12"/>
      <c r="S107" s="12"/>
      <c r="X107" s="12"/>
      <c r="AA107" s="12"/>
      <c r="AF107" s="12"/>
      <c r="AI107" s="12"/>
      <c r="AY107" s="12"/>
    </row>
    <row r="108" spans="10:51">
      <c r="J108" s="12"/>
      <c r="S108" s="12"/>
      <c r="X108" s="12"/>
      <c r="AA108" s="12"/>
      <c r="AF108" s="12"/>
      <c r="AI108" s="12"/>
      <c r="AY108" s="12"/>
    </row>
    <row r="109" spans="10:51">
      <c r="J109" s="12"/>
      <c r="S109" s="12"/>
      <c r="X109" s="12"/>
      <c r="AA109" s="12"/>
      <c r="AF109" s="12"/>
      <c r="AI109" s="12"/>
      <c r="AY109" s="12"/>
    </row>
    <row r="110" spans="10:51">
      <c r="J110" s="12"/>
      <c r="S110" s="12"/>
      <c r="X110" s="12"/>
      <c r="AA110" s="12"/>
      <c r="AF110" s="12"/>
      <c r="AI110" s="12"/>
      <c r="AY110" s="12"/>
    </row>
    <row r="111" spans="10:51">
      <c r="J111" s="12"/>
      <c r="S111" s="12"/>
      <c r="X111" s="12"/>
      <c r="AA111" s="12"/>
      <c r="AF111" s="12"/>
      <c r="AI111" s="12"/>
      <c r="AY111" s="12"/>
    </row>
    <row r="112" spans="10:51">
      <c r="J112" s="12"/>
      <c r="S112" s="12"/>
      <c r="X112" s="12"/>
      <c r="AA112" s="12"/>
      <c r="AF112" s="12"/>
      <c r="AI112" s="12"/>
      <c r="AY112" s="12"/>
    </row>
    <row r="113" spans="10:51">
      <c r="J113" s="12"/>
      <c r="S113" s="12"/>
      <c r="X113" s="12"/>
      <c r="AA113" s="12"/>
      <c r="AF113" s="12"/>
      <c r="AI113" s="12"/>
      <c r="AY113" s="12"/>
    </row>
    <row r="114" spans="10:51">
      <c r="J114" s="12"/>
      <c r="S114" s="12"/>
      <c r="X114" s="12"/>
      <c r="AA114" s="12"/>
      <c r="AF114" s="12"/>
      <c r="AI114" s="12"/>
      <c r="AY114" s="12"/>
    </row>
    <row r="115" spans="10:51">
      <c r="J115" s="12"/>
      <c r="S115" s="12"/>
      <c r="X115" s="12"/>
      <c r="AA115" s="12"/>
      <c r="AF115" s="12"/>
      <c r="AI115" s="12"/>
      <c r="AY115" s="12"/>
    </row>
    <row r="116" spans="10:51">
      <c r="J116" s="12"/>
      <c r="S116" s="12"/>
      <c r="X116" s="12"/>
      <c r="AA116" s="12"/>
      <c r="AF116" s="12"/>
      <c r="AI116" s="12"/>
      <c r="AY116" s="12"/>
    </row>
    <row r="117" spans="10:51">
      <c r="J117" s="12"/>
      <c r="S117" s="12"/>
      <c r="X117" s="12"/>
      <c r="AA117" s="12"/>
      <c r="AF117" s="12"/>
      <c r="AI117" s="12"/>
      <c r="AY117" s="12"/>
    </row>
    <row r="118" spans="10:51">
      <c r="J118" s="12"/>
      <c r="S118" s="12"/>
      <c r="X118" s="12"/>
      <c r="AA118" s="12"/>
      <c r="AF118" s="12"/>
      <c r="AI118" s="12"/>
      <c r="AY118" s="12"/>
    </row>
    <row r="119" spans="10:51">
      <c r="J119" s="12"/>
      <c r="S119" s="12"/>
      <c r="X119" s="12"/>
      <c r="AA119" s="12"/>
      <c r="AF119" s="12"/>
      <c r="AI119" s="12"/>
      <c r="AY119" s="12"/>
    </row>
    <row r="120" spans="10:51">
      <c r="J120" s="12"/>
      <c r="S120" s="12"/>
      <c r="X120" s="12"/>
      <c r="AA120" s="12"/>
      <c r="AF120" s="12"/>
      <c r="AI120" s="12"/>
      <c r="AY120" s="12"/>
    </row>
    <row r="121" spans="10:51">
      <c r="J121" s="12"/>
      <c r="S121" s="12"/>
      <c r="X121" s="12"/>
      <c r="AA121" s="12"/>
      <c r="AF121" s="12"/>
      <c r="AI121" s="12"/>
      <c r="AY121" s="12"/>
    </row>
    <row r="122" spans="10:51">
      <c r="J122" s="12"/>
      <c r="S122" s="12"/>
      <c r="X122" s="12"/>
      <c r="AA122" s="12"/>
      <c r="AF122" s="12"/>
      <c r="AI122" s="12"/>
      <c r="AY122" s="12"/>
    </row>
    <row r="123" spans="10:51">
      <c r="J123" s="12"/>
      <c r="S123" s="12"/>
      <c r="X123" s="12"/>
      <c r="AA123" s="12"/>
      <c r="AF123" s="12"/>
      <c r="AI123" s="12"/>
      <c r="AY123" s="12"/>
    </row>
    <row r="124" spans="10:51">
      <c r="J124" s="12"/>
      <c r="S124" s="12"/>
      <c r="X124" s="12"/>
      <c r="AA124" s="12"/>
      <c r="AF124" s="12"/>
      <c r="AI124" s="12"/>
      <c r="AY124" s="12"/>
    </row>
    <row r="125" spans="10:51">
      <c r="J125" s="12"/>
      <c r="S125" s="12"/>
      <c r="X125" s="12"/>
      <c r="AA125" s="12"/>
      <c r="AF125" s="12"/>
      <c r="AI125" s="12"/>
      <c r="AY125" s="12"/>
    </row>
    <row r="126" spans="10:51">
      <c r="J126" s="12"/>
      <c r="S126" s="12"/>
      <c r="X126" s="12"/>
      <c r="AA126" s="12"/>
      <c r="AF126" s="12"/>
      <c r="AI126" s="12"/>
      <c r="AY126" s="12"/>
    </row>
    <row r="127" spans="10:51">
      <c r="J127" s="12"/>
      <c r="S127" s="12"/>
      <c r="X127" s="12"/>
      <c r="AA127" s="12"/>
      <c r="AF127" s="12"/>
      <c r="AI127" s="12"/>
      <c r="AY127" s="12"/>
    </row>
    <row r="128" spans="10:51">
      <c r="J128" s="12"/>
      <c r="S128" s="12"/>
      <c r="X128" s="12"/>
      <c r="AA128" s="12"/>
      <c r="AF128" s="12"/>
      <c r="AI128" s="12"/>
      <c r="AY128" s="12"/>
    </row>
    <row r="129" spans="10:51">
      <c r="J129" s="12"/>
      <c r="S129" s="12"/>
      <c r="X129" s="12"/>
      <c r="AA129" s="12"/>
      <c r="AF129" s="12"/>
      <c r="AI129" s="12"/>
      <c r="AY129" s="12"/>
    </row>
    <row r="130" spans="10:51">
      <c r="J130" s="12"/>
      <c r="S130" s="12"/>
      <c r="X130" s="12"/>
      <c r="AA130" s="12"/>
      <c r="AF130" s="12"/>
      <c r="AI130" s="12"/>
      <c r="AY130" s="12"/>
    </row>
    <row r="131" spans="10:51">
      <c r="J131" s="12"/>
      <c r="S131" s="12"/>
      <c r="X131" s="12"/>
      <c r="AA131" s="12"/>
      <c r="AF131" s="12"/>
      <c r="AI131" s="12"/>
      <c r="AY131" s="12"/>
    </row>
    <row r="132" spans="10:51">
      <c r="J132" s="12"/>
      <c r="S132" s="12"/>
      <c r="X132" s="12"/>
      <c r="AA132" s="12"/>
      <c r="AF132" s="12"/>
      <c r="AI132" s="12"/>
      <c r="AY132" s="12"/>
    </row>
    <row r="133" spans="10:51">
      <c r="J133" s="12"/>
      <c r="S133" s="12"/>
      <c r="X133" s="12"/>
      <c r="AA133" s="12"/>
      <c r="AF133" s="12"/>
      <c r="AI133" s="12"/>
      <c r="AY133" s="12"/>
    </row>
    <row r="134" spans="10:51">
      <c r="J134" s="12"/>
      <c r="S134" s="12"/>
      <c r="X134" s="12"/>
      <c r="AA134" s="12"/>
      <c r="AF134" s="12"/>
      <c r="AI134" s="12"/>
      <c r="AY134" s="12"/>
    </row>
    <row r="135" spans="10:51">
      <c r="J135" s="12"/>
      <c r="S135" s="12"/>
      <c r="X135" s="12"/>
      <c r="AA135" s="12"/>
      <c r="AF135" s="12"/>
      <c r="AI135" s="12"/>
      <c r="AY135" s="12"/>
    </row>
    <row r="136" spans="10:51">
      <c r="J136" s="12"/>
      <c r="S136" s="12"/>
      <c r="X136" s="12"/>
      <c r="AA136" s="12"/>
      <c r="AF136" s="12"/>
      <c r="AI136" s="12"/>
      <c r="AY136" s="12"/>
    </row>
    <row r="137" spans="10:51">
      <c r="J137" s="12"/>
      <c r="S137" s="12"/>
      <c r="X137" s="12"/>
      <c r="AA137" s="12"/>
      <c r="AF137" s="12"/>
      <c r="AI137" s="12"/>
      <c r="AY137" s="12"/>
    </row>
    <row r="138" spans="10:51">
      <c r="J138" s="12"/>
      <c r="S138" s="12"/>
      <c r="X138" s="12"/>
      <c r="AA138" s="12"/>
      <c r="AF138" s="12"/>
      <c r="AI138" s="12"/>
      <c r="AY138" s="12"/>
    </row>
    <row r="139" spans="10:51">
      <c r="J139" s="12"/>
      <c r="S139" s="12"/>
      <c r="X139" s="12"/>
      <c r="AA139" s="12"/>
      <c r="AF139" s="12"/>
      <c r="AI139" s="12"/>
      <c r="AY139" s="12"/>
    </row>
    <row r="140" spans="10:51">
      <c r="J140" s="12"/>
      <c r="S140" s="12"/>
      <c r="X140" s="12"/>
      <c r="AA140" s="12"/>
      <c r="AF140" s="12"/>
      <c r="AI140" s="12"/>
      <c r="AY140" s="12"/>
    </row>
    <row r="141" spans="10:51">
      <c r="J141" s="12"/>
      <c r="S141" s="12"/>
      <c r="X141" s="12"/>
      <c r="AA141" s="12"/>
      <c r="AF141" s="12"/>
      <c r="AI141" s="12"/>
      <c r="AY141" s="12"/>
    </row>
    <row r="142" spans="10:51">
      <c r="J142" s="12"/>
      <c r="S142" s="12"/>
      <c r="X142" s="12"/>
      <c r="AA142" s="12"/>
      <c r="AF142" s="12"/>
      <c r="AI142" s="12"/>
      <c r="AY142" s="12"/>
    </row>
    <row r="143" spans="10:51">
      <c r="J143" s="12"/>
      <c r="S143" s="12"/>
      <c r="X143" s="12"/>
      <c r="AA143" s="12"/>
      <c r="AF143" s="12"/>
      <c r="AI143" s="12"/>
      <c r="AY143" s="12"/>
    </row>
    <row r="144" spans="10:51">
      <c r="J144" s="12"/>
      <c r="S144" s="12"/>
      <c r="X144" s="12"/>
      <c r="AA144" s="12"/>
      <c r="AF144" s="12"/>
      <c r="AI144" s="12"/>
      <c r="AY144" s="12"/>
    </row>
    <row r="145" spans="10:51">
      <c r="J145" s="12"/>
      <c r="S145" s="12"/>
      <c r="X145" s="12"/>
      <c r="AA145" s="12"/>
      <c r="AF145" s="12"/>
      <c r="AI145" s="12"/>
      <c r="AY145" s="12"/>
    </row>
    <row r="146" spans="10:51">
      <c r="J146" s="12"/>
      <c r="S146" s="12"/>
      <c r="X146" s="12"/>
      <c r="AA146" s="12"/>
      <c r="AF146" s="12"/>
      <c r="AI146" s="12"/>
      <c r="AY146" s="12"/>
    </row>
    <row r="147" spans="10:51">
      <c r="J147" s="12"/>
      <c r="S147" s="12"/>
      <c r="X147" s="12"/>
      <c r="AA147" s="12"/>
      <c r="AF147" s="12"/>
      <c r="AI147" s="12"/>
      <c r="AY147" s="12"/>
    </row>
    <row r="148" spans="10:51">
      <c r="J148" s="12"/>
      <c r="S148" s="12"/>
      <c r="X148" s="12"/>
      <c r="AA148" s="12"/>
      <c r="AF148" s="12"/>
      <c r="AI148" s="12"/>
      <c r="AY148" s="12"/>
    </row>
    <row r="149" spans="10:51">
      <c r="J149" s="12"/>
      <c r="S149" s="12"/>
      <c r="X149" s="12"/>
      <c r="AA149" s="12"/>
      <c r="AF149" s="12"/>
      <c r="AI149" s="12"/>
      <c r="AY149" s="12"/>
    </row>
    <row r="150" spans="10:51">
      <c r="J150" s="12"/>
      <c r="S150" s="12"/>
      <c r="X150" s="12"/>
      <c r="AA150" s="12"/>
      <c r="AF150" s="12"/>
      <c r="AI150" s="12"/>
      <c r="AY150" s="12"/>
    </row>
    <row r="151" spans="10:51">
      <c r="J151" s="12"/>
      <c r="S151" s="12"/>
      <c r="X151" s="12"/>
      <c r="AA151" s="12"/>
      <c r="AF151" s="12"/>
      <c r="AI151" s="12"/>
      <c r="AY151" s="12"/>
    </row>
    <row r="152" spans="10:51">
      <c r="J152" s="12"/>
      <c r="S152" s="12"/>
      <c r="X152" s="12"/>
      <c r="AA152" s="12"/>
      <c r="AF152" s="12"/>
      <c r="AI152" s="12"/>
      <c r="AY152" s="12"/>
    </row>
    <row r="153" spans="10:51">
      <c r="J153" s="12"/>
      <c r="S153" s="12"/>
      <c r="X153" s="12"/>
      <c r="AA153" s="12"/>
      <c r="AF153" s="12"/>
      <c r="AI153" s="12"/>
      <c r="AY153" s="12"/>
    </row>
    <row r="154" spans="10:51">
      <c r="J154" s="12"/>
      <c r="S154" s="12"/>
      <c r="X154" s="12"/>
      <c r="AA154" s="12"/>
      <c r="AF154" s="12"/>
      <c r="AI154" s="12"/>
      <c r="AY154" s="12"/>
    </row>
    <row r="155" spans="10:51">
      <c r="J155" s="12"/>
      <c r="S155" s="12"/>
      <c r="X155" s="12"/>
      <c r="AA155" s="12"/>
      <c r="AF155" s="12"/>
      <c r="AI155" s="12"/>
      <c r="AY155" s="12"/>
    </row>
    <row r="156" spans="10:51">
      <c r="J156" s="12"/>
      <c r="S156" s="12"/>
      <c r="X156" s="12"/>
      <c r="AA156" s="12"/>
      <c r="AF156" s="12"/>
      <c r="AI156" s="12"/>
      <c r="AY156" s="12"/>
    </row>
    <row r="157" spans="10:51">
      <c r="J157" s="12"/>
      <c r="S157" s="12"/>
      <c r="X157" s="12"/>
      <c r="AA157" s="12"/>
      <c r="AF157" s="12"/>
      <c r="AI157" s="12"/>
      <c r="AY157" s="12"/>
    </row>
  </sheetData>
  <autoFilter ref="AN2:AN49" xr:uid="{00000000-0009-0000-0000-000001000000}"/>
  <mergeCells count="15">
    <mergeCell ref="A1:A2"/>
    <mergeCell ref="B1:B2"/>
    <mergeCell ref="D1:D2"/>
    <mergeCell ref="C1:C2"/>
    <mergeCell ref="E1:E2"/>
    <mergeCell ref="AZ1:AZ2"/>
    <mergeCell ref="F1:F2"/>
    <mergeCell ref="G1:G2"/>
    <mergeCell ref="H1:H2"/>
    <mergeCell ref="I1:I2"/>
    <mergeCell ref="AV1:AY1"/>
    <mergeCell ref="AN1:AU1"/>
    <mergeCell ref="X1:AE1"/>
    <mergeCell ref="J1:W1"/>
    <mergeCell ref="AF1:A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5"/>
  <sheetViews>
    <sheetView workbookViewId="0"/>
  </sheetViews>
  <sheetFormatPr defaultColWidth="11.42578125" defaultRowHeight="15"/>
  <cols>
    <col min="1" max="1" width="13.5703125" bestFit="1" customWidth="1"/>
    <col min="2" max="2" width="19.5703125" bestFit="1" customWidth="1"/>
    <col min="3" max="3" width="7.140625" bestFit="1" customWidth="1"/>
    <col min="4" max="4" width="23" bestFit="1" customWidth="1"/>
    <col min="5" max="5" width="37.42578125" bestFit="1" customWidth="1"/>
    <col min="6" max="6" width="16.85546875" bestFit="1" customWidth="1"/>
    <col min="7" max="7" width="15" bestFit="1" customWidth="1"/>
    <col min="8" max="8" width="40.28515625" bestFit="1" customWidth="1"/>
    <col min="9" max="9" width="39.7109375" bestFit="1" customWidth="1"/>
  </cols>
  <sheetData>
    <row r="2" spans="1:9" ht="15.75" thickBot="1">
      <c r="A2" s="191" t="s">
        <v>187</v>
      </c>
      <c r="B2" s="192"/>
      <c r="C2" s="192"/>
      <c r="D2" s="192"/>
      <c r="E2" s="192"/>
      <c r="F2" s="192"/>
      <c r="G2" s="192"/>
      <c r="H2" s="192"/>
      <c r="I2" s="192"/>
    </row>
    <row r="3" spans="1:9" ht="15.75" thickBot="1">
      <c r="A3" s="31" t="s">
        <v>188</v>
      </c>
      <c r="B3" s="33" t="s">
        <v>189</v>
      </c>
      <c r="C3" s="31" t="s">
        <v>190</v>
      </c>
      <c r="D3" s="33" t="s">
        <v>42</v>
      </c>
      <c r="E3" s="33" t="s">
        <v>191</v>
      </c>
      <c r="F3" s="31" t="s">
        <v>105</v>
      </c>
      <c r="G3" s="33" t="s">
        <v>36</v>
      </c>
      <c r="H3" s="31" t="s">
        <v>192</v>
      </c>
      <c r="I3" s="37" t="s">
        <v>95</v>
      </c>
    </row>
    <row r="4" spans="1:9">
      <c r="A4" s="205" t="s">
        <v>40</v>
      </c>
      <c r="B4" s="197" t="s">
        <v>193</v>
      </c>
      <c r="C4" s="34">
        <v>42</v>
      </c>
      <c r="D4" s="7" t="s">
        <v>194</v>
      </c>
      <c r="E4" s="7" t="s">
        <v>195</v>
      </c>
      <c r="F4" s="207">
        <v>20</v>
      </c>
      <c r="G4" s="7" t="s">
        <v>110</v>
      </c>
      <c r="H4" s="207" t="s">
        <v>196</v>
      </c>
      <c r="I4" s="208" t="s">
        <v>197</v>
      </c>
    </row>
    <row r="5" spans="1:9" ht="15.75" thickBot="1">
      <c r="A5" s="206"/>
      <c r="B5" s="198"/>
      <c r="C5" s="9">
        <v>5</v>
      </c>
      <c r="D5" s="9" t="s">
        <v>198</v>
      </c>
      <c r="E5" s="9" t="s">
        <v>182</v>
      </c>
      <c r="F5" s="198"/>
      <c r="G5" s="9" t="s">
        <v>199</v>
      </c>
      <c r="H5" s="198"/>
      <c r="I5" s="209"/>
    </row>
    <row r="6" spans="1:9">
      <c r="A6" s="203" t="s">
        <v>62</v>
      </c>
      <c r="B6" s="197" t="s">
        <v>193</v>
      </c>
      <c r="C6" s="34">
        <v>42</v>
      </c>
      <c r="D6" s="8" t="s">
        <v>194</v>
      </c>
      <c r="E6" s="8" t="s">
        <v>195</v>
      </c>
      <c r="F6" s="207">
        <v>20</v>
      </c>
      <c r="G6" s="7" t="s">
        <v>110</v>
      </c>
      <c r="H6" s="197" t="s">
        <v>200</v>
      </c>
      <c r="I6" s="210" t="s">
        <v>197</v>
      </c>
    </row>
    <row r="7" spans="1:9" ht="15.75" thickBot="1">
      <c r="A7" s="204"/>
      <c r="B7" s="198"/>
      <c r="C7" s="9">
        <v>5</v>
      </c>
      <c r="D7" s="9" t="s">
        <v>198</v>
      </c>
      <c r="E7" s="9" t="s">
        <v>182</v>
      </c>
      <c r="F7" s="198"/>
      <c r="G7" s="9" t="s">
        <v>199</v>
      </c>
      <c r="H7" s="198"/>
      <c r="I7" s="209"/>
    </row>
    <row r="8" spans="1:9">
      <c r="A8" s="201" t="s">
        <v>70</v>
      </c>
      <c r="B8" s="197" t="s">
        <v>193</v>
      </c>
      <c r="C8" s="7">
        <v>42</v>
      </c>
      <c r="D8" s="8" t="s">
        <v>194</v>
      </c>
      <c r="E8" s="8" t="s">
        <v>195</v>
      </c>
      <c r="F8" s="207">
        <v>20</v>
      </c>
      <c r="G8" s="7" t="s">
        <v>110</v>
      </c>
      <c r="H8" s="197" t="s">
        <v>47</v>
      </c>
      <c r="I8" s="210" t="s">
        <v>197</v>
      </c>
    </row>
    <row r="9" spans="1:9" ht="15.75" thickBot="1">
      <c r="A9" s="202"/>
      <c r="B9" s="198"/>
      <c r="C9" s="9">
        <v>5</v>
      </c>
      <c r="D9" s="9" t="s">
        <v>198</v>
      </c>
      <c r="E9" s="9" t="s">
        <v>182</v>
      </c>
      <c r="F9" s="198"/>
      <c r="G9" s="9" t="s">
        <v>199</v>
      </c>
      <c r="H9" s="198"/>
      <c r="I9" s="209"/>
    </row>
    <row r="10" spans="1:9" ht="25.5">
      <c r="A10" s="193" t="s">
        <v>79</v>
      </c>
      <c r="B10" s="197" t="s">
        <v>201</v>
      </c>
      <c r="C10" s="7">
        <v>25</v>
      </c>
      <c r="D10" s="7" t="s">
        <v>202</v>
      </c>
      <c r="E10" s="35" t="s">
        <v>203</v>
      </c>
      <c r="F10" s="199">
        <v>20</v>
      </c>
      <c r="G10" s="7" t="s">
        <v>110</v>
      </c>
      <c r="H10" s="199" t="s">
        <v>47</v>
      </c>
      <c r="I10" s="195" t="s">
        <v>204</v>
      </c>
    </row>
    <row r="11" spans="1:9" ht="15.75" thickBot="1">
      <c r="A11" s="194"/>
      <c r="B11" s="198"/>
      <c r="C11" s="9">
        <v>5</v>
      </c>
      <c r="D11" s="9" t="s">
        <v>198</v>
      </c>
      <c r="E11" s="36" t="s">
        <v>182</v>
      </c>
      <c r="F11" s="200"/>
      <c r="G11" s="36" t="s">
        <v>199</v>
      </c>
      <c r="H11" s="200"/>
      <c r="I11" s="196"/>
    </row>
    <row r="12" spans="1:9" ht="25.5">
      <c r="A12" s="193" t="s">
        <v>82</v>
      </c>
      <c r="B12" s="197" t="s">
        <v>201</v>
      </c>
      <c r="C12" s="7">
        <v>25</v>
      </c>
      <c r="D12" s="7" t="s">
        <v>202</v>
      </c>
      <c r="E12" s="35" t="s">
        <v>203</v>
      </c>
      <c r="F12" s="199">
        <v>20</v>
      </c>
      <c r="G12" s="7" t="s">
        <v>110</v>
      </c>
      <c r="H12" s="199" t="s">
        <v>47</v>
      </c>
      <c r="I12" s="195" t="s">
        <v>205</v>
      </c>
    </row>
    <row r="13" spans="1:9" ht="15.75" thickBot="1">
      <c r="A13" s="194"/>
      <c r="B13" s="198"/>
      <c r="C13" s="9">
        <v>5</v>
      </c>
      <c r="D13" s="9" t="s">
        <v>198</v>
      </c>
      <c r="E13" s="36" t="s">
        <v>182</v>
      </c>
      <c r="F13" s="200"/>
      <c r="G13" s="36" t="s">
        <v>199</v>
      </c>
      <c r="H13" s="200"/>
      <c r="I13" s="196"/>
    </row>
    <row r="14" spans="1:9" ht="25.5">
      <c r="A14" s="193" t="s">
        <v>84</v>
      </c>
      <c r="B14" s="197" t="s">
        <v>201</v>
      </c>
      <c r="C14" s="7">
        <v>25</v>
      </c>
      <c r="D14" s="7" t="s">
        <v>202</v>
      </c>
      <c r="E14" s="35" t="s">
        <v>203</v>
      </c>
      <c r="F14" s="199">
        <v>20</v>
      </c>
      <c r="G14" s="7" t="s">
        <v>110</v>
      </c>
      <c r="H14" s="199" t="s">
        <v>47</v>
      </c>
      <c r="I14" s="195" t="s">
        <v>206</v>
      </c>
    </row>
    <row r="15" spans="1:9" ht="15.75" thickBot="1">
      <c r="A15" s="194"/>
      <c r="B15" s="198"/>
      <c r="C15" s="9">
        <v>5</v>
      </c>
      <c r="D15" s="9" t="s">
        <v>198</v>
      </c>
      <c r="E15" s="36" t="s">
        <v>182</v>
      </c>
      <c r="F15" s="200"/>
      <c r="G15" s="36" t="s">
        <v>199</v>
      </c>
      <c r="H15" s="200"/>
      <c r="I15" s="196"/>
    </row>
  </sheetData>
  <mergeCells count="31">
    <mergeCell ref="F4:F5"/>
    <mergeCell ref="B4:B5"/>
    <mergeCell ref="F10:F11"/>
    <mergeCell ref="I4:I5"/>
    <mergeCell ref="I6:I7"/>
    <mergeCell ref="I8:I9"/>
    <mergeCell ref="H8:H9"/>
    <mergeCell ref="B8:B9"/>
    <mergeCell ref="H4:H5"/>
    <mergeCell ref="H6:H7"/>
    <mergeCell ref="B6:B7"/>
    <mergeCell ref="F6:F7"/>
    <mergeCell ref="F8:F9"/>
    <mergeCell ref="H10:H11"/>
    <mergeCell ref="I10:I11"/>
    <mergeCell ref="A2:I2"/>
    <mergeCell ref="A12:A13"/>
    <mergeCell ref="I12:I13"/>
    <mergeCell ref="A14:A15"/>
    <mergeCell ref="I14:I15"/>
    <mergeCell ref="B10:B11"/>
    <mergeCell ref="B12:B13"/>
    <mergeCell ref="B14:B15"/>
    <mergeCell ref="H14:H15"/>
    <mergeCell ref="F12:F13"/>
    <mergeCell ref="F14:F15"/>
    <mergeCell ref="H12:H13"/>
    <mergeCell ref="A10:A11"/>
    <mergeCell ref="A8:A9"/>
    <mergeCell ref="A6:A7"/>
    <mergeCell ref="A4:A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5DDBB3886684E92BD500469413281" ma:contentTypeVersion="14" ma:contentTypeDescription="Create a new document." ma:contentTypeScope="" ma:versionID="923a4579a9e39028a2e901b717545ec3">
  <xsd:schema xmlns:xsd="http://www.w3.org/2001/XMLSchema" xmlns:xs="http://www.w3.org/2001/XMLSchema" xmlns:p="http://schemas.microsoft.com/office/2006/metadata/properties" xmlns:ns2="a5eceb43-adac-47a6-8fab-e12638e46eb0" xmlns:ns3="bf1d1327-f4aa-467d-aac4-1c4fc86d6357" targetNamespace="http://schemas.microsoft.com/office/2006/metadata/properties" ma:root="true" ma:fieldsID="4f4d02ce8af72dcda41aab2ddb2b46a3" ns2:_="" ns3:_="">
    <xsd:import namespace="a5eceb43-adac-47a6-8fab-e12638e46eb0"/>
    <xsd:import namespace="bf1d1327-f4aa-467d-aac4-1c4fc86d6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ceb43-adac-47a6-8fab-e12638e46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82bccc2-81de-48e5-8e7d-e3401e24a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d1327-f4aa-467d-aac4-1c4fc86d635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9ea9710-f007-4153-ab6c-e74f76a87945}" ma:internalName="TaxCatchAll" ma:showField="CatchAllData" ma:web="bf1d1327-f4aa-467d-aac4-1c4fc86d6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eceb43-adac-47a6-8fab-e12638e46eb0">
      <Terms xmlns="http://schemas.microsoft.com/office/infopath/2007/PartnerControls"/>
    </lcf76f155ced4ddcb4097134ff3c332f>
    <TaxCatchAll xmlns="bf1d1327-f4aa-467d-aac4-1c4fc86d6357" xsi:nil="true"/>
  </documentManagement>
</p:properties>
</file>

<file path=customXml/itemProps1.xml><?xml version="1.0" encoding="utf-8"?>
<ds:datastoreItem xmlns:ds="http://schemas.openxmlformats.org/officeDocument/2006/customXml" ds:itemID="{DE7F8797-1C76-4A35-8793-D08B02F117BE}"/>
</file>

<file path=customXml/itemProps2.xml><?xml version="1.0" encoding="utf-8"?>
<ds:datastoreItem xmlns:ds="http://schemas.openxmlformats.org/officeDocument/2006/customXml" ds:itemID="{FD651799-A95F-47EA-A5C6-F73D9D46D187}"/>
</file>

<file path=customXml/itemProps3.xml><?xml version="1.0" encoding="utf-8"?>
<ds:datastoreItem xmlns:ds="http://schemas.openxmlformats.org/officeDocument/2006/customXml" ds:itemID="{5856AF94-7476-417B-9BC4-7E19835D30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Jorge Sánchez-Zapero</cp:lastModifiedBy>
  <cp:revision/>
  <dcterms:created xsi:type="dcterms:W3CDTF">2006-09-16T00:00:00Z</dcterms:created>
  <dcterms:modified xsi:type="dcterms:W3CDTF">2023-05-10T14:28:42Z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0x010100D225DDBB3886684E92BD500469413281</vt:lpwstr>
  </property>
  <property fmtid="{D5CDD505-2E9C-101B-9397-08002B2CF9AE}" pid="3" name="AuthorIds_UIVersion_512">
    <vt:lpwstr>31</vt:lpwstr>
  </property>
  <property fmtid="{D5CDD505-2E9C-101B-9397-08002B2CF9AE}" pid="4" name="MediaServiceImageTags">
    <vt:lpwstr/>
  </property>
</Properties>
</file>